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kalexander_cambridge_org/Documents/Desktop/"/>
    </mc:Choice>
  </mc:AlternateContent>
  <xr:revisionPtr revIDLastSave="0" documentId="14_{8D09191F-101F-4029-9BA1-015E0615763A}" xr6:coauthVersionLast="47" xr6:coauthVersionMax="47" xr10:uidLastSave="{00000000-0000-0000-0000-000000000000}"/>
  <bookViews>
    <workbookView xWindow="-110" yWindow="-110" windowWidth="19420" windowHeight="10420" firstSheet="2" xr2:uid="{29FC0857-68A7-48A9-B6CE-17F381BA22D6}"/>
  </bookViews>
  <sheets>
    <sheet name="All collections" sheetId="9" r:id="rId1"/>
    <sheet name="AI and disruptive technologies" sheetId="1" r:id="rId2"/>
    <sheet name="Decolonising the curriculum" sheetId="8" r:id="rId3"/>
    <sheet name="Environmental sustainability &amp;" sheetId="3" r:id="rId4"/>
    <sheet name="Gender studies" sheetId="5" r:id="rId5"/>
    <sheet name="Mental health" sheetId="4" r:id="rId6"/>
    <sheet name="Race, law &amp; politics in the US" sheetId="6" r:id="rId7"/>
    <sheet name="Technology in society" sheetId="2" r:id="rId8"/>
    <sheet name="War &amp; conflict" sheetId="7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9" l="1"/>
  <c r="F10" i="9"/>
  <c r="E10" i="9"/>
  <c r="D10" i="9"/>
  <c r="G9" i="9"/>
  <c r="F9" i="9"/>
  <c r="E9" i="9"/>
  <c r="D9" i="9"/>
  <c r="G11" i="9"/>
  <c r="F11" i="9"/>
  <c r="E11" i="9"/>
  <c r="D11" i="9"/>
  <c r="G8" i="9"/>
  <c r="F8" i="9"/>
  <c r="E8" i="9"/>
  <c r="D8" i="9"/>
  <c r="G7" i="9"/>
  <c r="F7" i="9"/>
  <c r="E7" i="9"/>
  <c r="D7" i="9"/>
  <c r="G6" i="9"/>
  <c r="F6" i="9"/>
  <c r="E6" i="9"/>
  <c r="D6" i="9"/>
  <c r="H74" i="3"/>
  <c r="G74" i="3"/>
  <c r="F74" i="3"/>
  <c r="E74" i="3"/>
  <c r="E12" i="9"/>
  <c r="F12" i="9"/>
  <c r="G12" i="9"/>
  <c r="D12" i="9"/>
  <c r="E5" i="9"/>
  <c r="F5" i="9"/>
  <c r="G5" i="9"/>
  <c r="D5" i="9"/>
  <c r="H97" i="4" l="1"/>
  <c r="G97" i="4"/>
  <c r="E97" i="4"/>
  <c r="F97" i="4"/>
  <c r="H79" i="6"/>
  <c r="G79" i="6"/>
  <c r="F79" i="6"/>
  <c r="E79" i="6"/>
  <c r="H75" i="7"/>
  <c r="G75" i="7"/>
  <c r="F75" i="7"/>
  <c r="E75" i="7"/>
  <c r="G30" i="8"/>
  <c r="F30" i="8"/>
  <c r="E30" i="8"/>
  <c r="H30" i="8"/>
  <c r="F41" i="5"/>
  <c r="G41" i="5"/>
  <c r="H41" i="5"/>
  <c r="E41" i="5"/>
  <c r="H96" i="5"/>
  <c r="G96" i="5"/>
  <c r="F96" i="5"/>
  <c r="E96" i="5"/>
  <c r="H49" i="2"/>
  <c r="F49" i="2"/>
  <c r="G49" i="2"/>
  <c r="E49" i="2"/>
  <c r="F47" i="1"/>
  <c r="G47" i="1"/>
  <c r="H47" i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 Cattermole</author>
  </authors>
  <commentList>
    <comment ref="C5" authorId="0" shapeId="0" xr:uid="{2D750FB7-9A58-4BBA-A144-3CE2CB19B023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+13 OA titles</t>
        </r>
      </text>
    </comment>
    <comment ref="C6" authorId="0" shapeId="0" xr:uid="{F0516A3A-A9FA-44B6-8743-608D9DAA0616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+3 OA titles</t>
        </r>
      </text>
    </comment>
    <comment ref="C7" authorId="0" shapeId="0" xr:uid="{8B5A2DA2-0B7E-4053-9D91-511366A0197C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+23 OA titles</t>
        </r>
      </text>
    </comment>
    <comment ref="C8" authorId="0" shapeId="0" xr:uid="{CEE12C48-F604-4B81-8DF8-EEA1BA1AC47D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+2 OA titles</t>
        </r>
      </text>
    </comment>
    <comment ref="C9" authorId="0" shapeId="0" xr:uid="{02D4D108-3D4C-4B6D-90A6-CEBE0756C39B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+1 OA title</t>
        </r>
      </text>
    </comment>
    <comment ref="C10" authorId="0" shapeId="0" xr:uid="{5994456B-C1DD-4A04-947B-E354FE2A65E8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+3 OA titles</t>
        </r>
      </text>
    </comment>
    <comment ref="C11" authorId="0" shapeId="0" xr:uid="{58018FE4-3312-46D0-A7F7-3672A4EF985C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+8 OA titles</t>
        </r>
      </text>
    </comment>
    <comment ref="C12" authorId="0" shapeId="0" xr:uid="{EA9BBD04-361F-411B-BC71-40E64BDDFDE2}">
      <text>
        <r>
          <rPr>
            <b/>
            <sz val="9"/>
            <color indexed="81"/>
            <rFont val="Tahoma"/>
            <family val="2"/>
          </rPr>
          <t>Kate Cattermole:</t>
        </r>
        <r>
          <rPr>
            <sz val="9"/>
            <color indexed="81"/>
            <rFont val="Tahoma"/>
            <family val="2"/>
          </rPr>
          <t xml:space="preserve">
+2 OA titles</t>
        </r>
      </text>
    </comment>
  </commentList>
</comments>
</file>

<file path=xl/sharedStrings.xml><?xml version="1.0" encoding="utf-8"?>
<sst xmlns="http://schemas.openxmlformats.org/spreadsheetml/2006/main" count="1305" uniqueCount="947">
  <si>
    <t>Hot Topics Collection Pricing</t>
  </si>
  <si>
    <t>Collection</t>
  </si>
  <si>
    <t>Titles*</t>
  </si>
  <si>
    <t>GBP</t>
  </si>
  <si>
    <t>EUR</t>
  </si>
  <si>
    <t>USD</t>
  </si>
  <si>
    <t>AUD</t>
  </si>
  <si>
    <t>AI and disruptive technologies</t>
  </si>
  <si>
    <t>Technology in society</t>
  </si>
  <si>
    <t>Environmental sustainability and renewable resources</t>
  </si>
  <si>
    <t>Mental health</t>
  </si>
  <si>
    <t>Gender studies</t>
  </si>
  <si>
    <t>Race, law &amp; politics in the US</t>
  </si>
  <si>
    <t>War and conflict</t>
  </si>
  <si>
    <t>Decolonising the curriculum</t>
  </si>
  <si>
    <t>prices correct as of 12/02/2025</t>
  </si>
  <si>
    <t>eISBN</t>
  </si>
  <si>
    <t>Title</t>
  </si>
  <si>
    <t>Author</t>
  </si>
  <si>
    <t>Runaway Technology</t>
  </si>
  <si>
    <t>Fairfield</t>
  </si>
  <si>
    <t>Hey Cyba</t>
  </si>
  <si>
    <t>Young</t>
  </si>
  <si>
    <t>Privacy in the Age of Neuroscience</t>
  </si>
  <si>
    <t>Grant</t>
  </si>
  <si>
    <t>Exploring Malicious Hacker Communities</t>
  </si>
  <si>
    <t>Marin et al.</t>
  </si>
  <si>
    <t>Law and Mind</t>
  </si>
  <si>
    <t>Brożek/Hage/Vincent</t>
  </si>
  <si>
    <t>A Commercial Law of Privacy and Security for the Internet of Things</t>
  </si>
  <si>
    <t>Elvy</t>
  </si>
  <si>
    <t>Data-Driven Personalisation in Markets, Politics and Law</t>
  </si>
  <si>
    <t>Kohl/Eisler</t>
  </si>
  <si>
    <t>Just Algorithms</t>
  </si>
  <si>
    <t>Slobogin</t>
  </si>
  <si>
    <t>Similar Languages, Varieties, and Dialects</t>
  </si>
  <si>
    <t>Zampieri/Nakov</t>
  </si>
  <si>
    <t>Industry Unbound</t>
  </si>
  <si>
    <t>Waldman</t>
  </si>
  <si>
    <t>Autonomous Organizations</t>
  </si>
  <si>
    <t>Bayern</t>
  </si>
  <si>
    <t>The Privacy Fix</t>
  </si>
  <si>
    <t>Sloan/Warner</t>
  </si>
  <si>
    <t>Computational Analysis of Storylines</t>
  </si>
  <si>
    <t>Caselli et al.</t>
  </si>
  <si>
    <t>AI Development and the ‘Fuzzy Logic' of Chinese Cyber Security and Data Laws</t>
  </si>
  <si>
    <t>Parasol</t>
  </si>
  <si>
    <t>Government Cloud Procurement</t>
  </si>
  <si>
    <t>McGillivray</t>
  </si>
  <si>
    <t>The Cambridge Handbook of Lawyering in the Digital Age</t>
  </si>
  <si>
    <t>DiMatteo et al.</t>
  </si>
  <si>
    <t>The Right to Repair</t>
  </si>
  <si>
    <t>Perzanowski</t>
  </si>
  <si>
    <t>Auditing Corporate Surveillance Systems</t>
  </si>
  <si>
    <t>Wagner</t>
  </si>
  <si>
    <t>Vaccines as Technology</t>
  </si>
  <si>
    <t>Santos Rutschman</t>
  </si>
  <si>
    <t>Creating a More Transparent Internet</t>
  </si>
  <si>
    <t>Vossen/Fokkens</t>
  </si>
  <si>
    <t>Data Analytics for Cybersecurity</t>
  </si>
  <si>
    <t>Janeja</t>
  </si>
  <si>
    <t>The Cambridge Handbook of Artificial Intelligence</t>
  </si>
  <si>
    <t>DiMatteo/Poncibò/Cannarsa</t>
  </si>
  <si>
    <t>Unwired</t>
  </si>
  <si>
    <t>Bernstein</t>
  </si>
  <si>
    <t>Transatlantic Jurisdictional Conflicts in Data Protection Law</t>
  </si>
  <si>
    <t>Taylor</t>
  </si>
  <si>
    <t>Annotation-Based Semantics for Space and Time in Language</t>
  </si>
  <si>
    <t>Lee</t>
  </si>
  <si>
    <t>Graphic</t>
  </si>
  <si>
    <t>Koenig/Lampros</t>
  </si>
  <si>
    <t>Distributional Semantics</t>
  </si>
  <si>
    <t>Lenci/Sahlgren</t>
  </si>
  <si>
    <t>Privacy-preserving Computing</t>
  </si>
  <si>
    <t>Chen/Yang</t>
  </si>
  <si>
    <t>Cryptoeconomics</t>
  </si>
  <si>
    <t>Li/Niyato/Han</t>
  </si>
  <si>
    <t>The Privacy Fallacy</t>
  </si>
  <si>
    <t>Cofone</t>
  </si>
  <si>
    <t>Silicon Valley Bank</t>
  </si>
  <si>
    <t>Nguyen</t>
  </si>
  <si>
    <t>The Cambridge Handbook of Private Law and Artificial Intelligence</t>
  </si>
  <si>
    <t>Lim/Morgan</t>
  </si>
  <si>
    <t>The Cambridge Handbook of Law and Policy for NFTs</t>
  </si>
  <si>
    <t>Packin</t>
  </si>
  <si>
    <t>The Cambridge Handbook of AI and Consumer Law</t>
  </si>
  <si>
    <t>DiMatteo/Poncibó/Howells</t>
  </si>
  <si>
    <t>Search Methods in Artificial Intelligence</t>
  </si>
  <si>
    <t>Khemani</t>
  </si>
  <si>
    <t>The Cambridge Handbook of the Law, Policy, and Regulation for Human–Robot Interaction</t>
  </si>
  <si>
    <t>Barfield/Weng/Pagallo</t>
  </si>
  <si>
    <t>Web3</t>
  </si>
  <si>
    <t>Huang et al.</t>
  </si>
  <si>
    <t>Shakespeare and NonHuman Intelligence</t>
  </si>
  <si>
    <t>Heather Warren-Crow</t>
  </si>
  <si>
    <t>Shakespeare and Virtual Reality</t>
  </si>
  <si>
    <t>Wittek/ McInnis</t>
  </si>
  <si>
    <t xml:space="preserve">Victorian Automata </t>
  </si>
  <si>
    <t>Anger/ Vranken</t>
  </si>
  <si>
    <t>Open Access titles</t>
  </si>
  <si>
    <t>Governing Privacy in Knowledge Commons</t>
  </si>
  <si>
    <t>Sanfilippo/Frischmann/Strandburg</t>
  </si>
  <si>
    <t>OA</t>
  </si>
  <si>
    <t>Algorithms and Autonomy</t>
  </si>
  <si>
    <t>Rubel/Castro/Pham</t>
  </si>
  <si>
    <t>Constitutional Challenges in the Algorithmic Society</t>
  </si>
  <si>
    <t>Micklitz et al.</t>
  </si>
  <si>
    <t>Law and Policy for the Quantum Age</t>
  </si>
  <si>
    <t>Hoofnagle/Garfinkel</t>
  </si>
  <si>
    <t>The Cambridge Handbook of Responsible Artificial Intelligence</t>
  </si>
  <si>
    <t>Voeneky et al.</t>
  </si>
  <si>
    <t>Governing Smart Cities as Knowledge Commons</t>
  </si>
  <si>
    <t>Frischmann/Madison/Sanfilippo</t>
  </si>
  <si>
    <t>Legal Tech and the Future of Civil Justice</t>
  </si>
  <si>
    <t>Engstrom</t>
  </si>
  <si>
    <t>Reengineering the Sharing Economy</t>
  </si>
  <si>
    <t>Dyal-Chand et al.</t>
  </si>
  <si>
    <t>The Networked Leviathan</t>
  </si>
  <si>
    <t>Gowder</t>
  </si>
  <si>
    <t>Translation Technology in Accessible Health Communication</t>
  </si>
  <si>
    <t>Ji/Bouillon/Seligman</t>
  </si>
  <si>
    <t>Money, Power, and AI</t>
  </si>
  <si>
    <t>Bednarz/Zalnieriute</t>
  </si>
  <si>
    <t>The Cambridge Handbook of Facial Recognition in the Modern State</t>
  </si>
  <si>
    <t>Matulionyte/Zalnieriute</t>
  </si>
  <si>
    <t>Human–Robot Interaction in Law and Its Narratives</t>
  </si>
  <si>
    <t>Gless/Whalen-Bridge</t>
  </si>
  <si>
    <t>The Decolonization of Knowledge</t>
  </si>
  <si>
    <t>Jonathan D. Jansen/Cyrill A. Walters</t>
  </si>
  <si>
    <t>Educating for Democracy</t>
  </si>
  <si>
    <t>Walter Feinberg</t>
  </si>
  <si>
    <t>Decolonizing Heritage</t>
  </si>
  <si>
    <t>Ferdinand De Jong</t>
  </si>
  <si>
    <t>Decolonizing African Knowledge</t>
  </si>
  <si>
    <t>Toyin Falola</t>
  </si>
  <si>
    <t>Decolonizing Roman Imperialism</t>
  </si>
  <si>
    <t>Danielle Hyeonah Lambert</t>
  </si>
  <si>
    <t>Completing Humanity</t>
  </si>
  <si>
    <t>Umut Özsu</t>
  </si>
  <si>
    <t>Archaeology, Nation, and Race</t>
  </si>
  <si>
    <t>Raphael Greenberg/Yannis Hamilakis</t>
  </si>
  <si>
    <t>Legalizing the Revolution</t>
  </si>
  <si>
    <t>Sandipto Dasgupta</t>
  </si>
  <si>
    <t>Intimation of Revolution</t>
  </si>
  <si>
    <t>Subho Basu</t>
  </si>
  <si>
    <t>Fueling Sovereignty</t>
  </si>
  <si>
    <t>Naosuke Mukoyama</t>
  </si>
  <si>
    <t>Untied Kingdom</t>
  </si>
  <si>
    <t>Stuart Ward</t>
  </si>
  <si>
    <t>Collective Remembering and the Making of Political Culture</t>
  </si>
  <si>
    <t>James H. Liu</t>
  </si>
  <si>
    <t>Regional Politics in Oceania</t>
  </si>
  <si>
    <t>Stephanie Lawson</t>
  </si>
  <si>
    <t>Postcolonial People</t>
  </si>
  <si>
    <t>Christoph Kalter</t>
  </si>
  <si>
    <t>Ukraine not ‘the’ Ukraine</t>
  </si>
  <si>
    <t>Marta Dyczok</t>
  </si>
  <si>
    <t>Colonial Origins of Democracy and Dictatorship</t>
  </si>
  <si>
    <t>Alexander Lee/Jack Paine</t>
  </si>
  <si>
    <t>Uniting Nations</t>
  </si>
  <si>
    <t>Daniel Gorman</t>
  </si>
  <si>
    <t>Supporting College Students of Immigrant Origin</t>
  </si>
  <si>
    <t>Blake R. Silver/Graziella Pagliarulo McCarron</t>
  </si>
  <si>
    <t>Academic Freedom and the Transnational Production of Knowledge</t>
  </si>
  <si>
    <t>Dina Kiwan</t>
  </si>
  <si>
    <t>Teacher Expertise in the Global South</t>
  </si>
  <si>
    <t>Jason Anderson</t>
  </si>
  <si>
    <t>Interculturality, Criticality and Reflexivity in Teacher Education</t>
  </si>
  <si>
    <t>Fred Dervin</t>
  </si>
  <si>
    <t>African Activists in a Decolonising World</t>
  </si>
  <si>
    <t>Ismay Milford</t>
  </si>
  <si>
    <t>W. E. B. Du Bois: International Thought</t>
  </si>
  <si>
    <t>Du Bois/Getachew/Pitts</t>
  </si>
  <si>
    <t>Before the West</t>
  </si>
  <si>
    <t>Zarakol</t>
  </si>
  <si>
    <t>Race and Diplomacy in Zimbabwe</t>
  </si>
  <si>
    <t>Timothy Lewis Scarnecchia</t>
  </si>
  <si>
    <t>States-in-Waiting</t>
  </si>
  <si>
    <t>Lydia Walker</t>
  </si>
  <si>
    <t>Decolonizing the English Literary Curriculum</t>
  </si>
  <si>
    <t>Ato Quayson; Ankhi Mukherjee</t>
  </si>
  <si>
    <t>Equality Unfulfilled</t>
  </si>
  <si>
    <t>Druckman/Sharrow</t>
  </si>
  <si>
    <t>After Equality</t>
  </si>
  <si>
    <t>Moreau</t>
  </si>
  <si>
    <t>Intersectional Advocacy</t>
  </si>
  <si>
    <t>Perez-Brower</t>
  </si>
  <si>
    <t>Making Gender Salient</t>
  </si>
  <si>
    <t>Catalano Weeks</t>
  </si>
  <si>
    <t>Motherhood</t>
  </si>
  <si>
    <t>Miller</t>
  </si>
  <si>
    <t>Prophylactic Rights</t>
  </si>
  <si>
    <t>Dasgupta</t>
  </si>
  <si>
    <t>Why Gender?</t>
  </si>
  <si>
    <t>Browne</t>
  </si>
  <si>
    <t>Becoming Young Men in a New India</t>
  </si>
  <si>
    <t>Philip</t>
  </si>
  <si>
    <t>Beyond Emasculation</t>
  </si>
  <si>
    <t>Hossain</t>
  </si>
  <si>
    <t>Masculinity, Consumerismand the Post-national Indian City</t>
  </si>
  <si>
    <t>Srivastava</t>
  </si>
  <si>
    <t>Women and Medieval Literary Culture</t>
  </si>
  <si>
    <t>Saunders/ Watt</t>
  </si>
  <si>
    <t>The Masculinities of John Milton</t>
  </si>
  <si>
    <t>Hodgson</t>
  </si>
  <si>
    <t>Staging Female Characters in Shakespeare's English History Plays</t>
  </si>
  <si>
    <t>Bachrach</t>
  </si>
  <si>
    <t>Women's Genealogies in the Medieval Literary Imagination</t>
  </si>
  <si>
    <t>Berat</t>
  </si>
  <si>
    <t>Medieval Love Letters</t>
  </si>
  <si>
    <t>Stokes/ Putter</t>
  </si>
  <si>
    <t>Teaching Shakespeare and His Sisters</t>
  </si>
  <si>
    <t>Whipday</t>
  </si>
  <si>
    <t>Shakespeare's Visionary Women</t>
  </si>
  <si>
    <t>Wright</t>
  </si>
  <si>
    <t>Unmaking Sex</t>
  </si>
  <si>
    <t>Linton</t>
  </si>
  <si>
    <t>Asexuality in Young Adult Fiction</t>
  </si>
  <si>
    <t>O'Connor</t>
  </si>
  <si>
    <t>Female Anger in Crime Fiction</t>
  </si>
  <si>
    <t>Reitz</t>
  </si>
  <si>
    <t>Policing the Womb</t>
  </si>
  <si>
    <t>Goodwin</t>
  </si>
  <si>
    <t>Abortion Attitudes and Polarization in the American Electorate</t>
  </si>
  <si>
    <t>Erin C. Cassese; Heather L. Ondercin; Jordan Randall</t>
  </si>
  <si>
    <t>Counter-Stereotypes and Attitudes Toward Gender and LGBTQ Equality</t>
  </si>
  <si>
    <t>Jae-Hee Jung; Margit Tavits</t>
  </si>
  <si>
    <t>Gender, Ethnicity, and Intersectionality in Cabinets</t>
  </si>
  <si>
    <t>Amy H. Liu; Roman Hlatky; Keith Padraic Chew; Eoin L. Power; Sam Selsky; Betty Compton; Meiying Xu</t>
  </si>
  <si>
    <t>In Love and at War</t>
  </si>
  <si>
    <t>Hilary Matfess</t>
  </si>
  <si>
    <t>The Politics of Bathroom Access and Exclusion in the United States</t>
  </si>
  <si>
    <t>Sara Chatfield</t>
  </si>
  <si>
    <t>Women, Gender, and Rebel Governance during Civil Wars</t>
  </si>
  <si>
    <t>Meredith Maloof Loken</t>
  </si>
  <si>
    <t>Glass Ceilings, Glass Cliffs, and Quicksands</t>
  </si>
  <si>
    <t>Aldrich/Somer-Topcu</t>
  </si>
  <si>
    <t>Panes of the Glass Ceiling</t>
  </si>
  <si>
    <t>Stone</t>
  </si>
  <si>
    <t>The Cambridge Handbook for the Anthropology of Gender and Sexuality</t>
  </si>
  <si>
    <t>McCallum/Posocco/Fotta</t>
  </si>
  <si>
    <t>Gender in Southeast Asia</t>
  </si>
  <si>
    <t>Roces</t>
  </si>
  <si>
    <t>Sexuality and Gender Diversity Rights in Southeast Asia</t>
  </si>
  <si>
    <t>Langlois</t>
  </si>
  <si>
    <t>The Language of Gender-Based Separatism</t>
  </si>
  <si>
    <t>Koller/Krendel/Aiston</t>
  </si>
  <si>
    <t>Queering Sexual Health Translation Pedagogy</t>
  </si>
  <si>
    <t>Toto</t>
  </si>
  <si>
    <t>Gendered Jobs and Local Leaders</t>
  </si>
  <si>
    <t>Bernhard/Holman</t>
  </si>
  <si>
    <t>What's Happened to the Gender Gap in Political Activity?</t>
  </si>
  <si>
    <t>Shames et al</t>
  </si>
  <si>
    <t>Mood Disorders</t>
  </si>
  <si>
    <t>Selvaraj/Brambilla/Soares</t>
  </si>
  <si>
    <t>Positive Body Image Workbook</t>
  </si>
  <si>
    <t>Wood-Barcalow/Tylka/Judge</t>
  </si>
  <si>
    <t>Camberwell Assessment of Need for Adults with Developmental and Intellectual Disabilities</t>
  </si>
  <si>
    <t>Xenitidis et al.</t>
  </si>
  <si>
    <t>Family-Based Intervention for Child and Adolescent Mental Health</t>
  </si>
  <si>
    <t>Allen/Hawes/Essau</t>
  </si>
  <si>
    <t>Comprehensive Men's Mental Health</t>
  </si>
  <si>
    <t>Castle/Coghill</t>
  </si>
  <si>
    <t>Anxiety in Older People</t>
  </si>
  <si>
    <t>Byrne/Pachana</t>
  </si>
  <si>
    <t>Camberwell Assessment of Need: Forensic Version</t>
  </si>
  <si>
    <t>Thomas/Slade</t>
  </si>
  <si>
    <t>Seminars in the Psychotherapies</t>
  </si>
  <si>
    <t>Gibbons/O'Reilly</t>
  </si>
  <si>
    <t>Camberwell Assessment of Need for the Elderly</t>
  </si>
  <si>
    <t>Hoe/Orrell</t>
  </si>
  <si>
    <t>The Maudsley Trainee Guide to the CASC</t>
  </si>
  <si>
    <t>Cleall/Perera/Travers</t>
  </si>
  <si>
    <t>Introduction to Psychiatry</t>
  </si>
  <si>
    <t>Walker/Schlozman/Alpert</t>
  </si>
  <si>
    <t>The Picky Eater's Recovery Book</t>
  </si>
  <si>
    <t>Thomas/Becker/Eddy</t>
  </si>
  <si>
    <t>Psychopathology of Rare and Unusual Syndromes</t>
  </si>
  <si>
    <t>Oyebode</t>
  </si>
  <si>
    <t>Textbook of Immunopsychiatry</t>
  </si>
  <si>
    <t>Khandaker et al.</t>
  </si>
  <si>
    <t>Seminars in Addiction Psychiatry</t>
  </si>
  <si>
    <t>Day</t>
  </si>
  <si>
    <t>Mental Health, Diabetes and Endocrinology</t>
  </si>
  <si>
    <t>Doherty/Egan/Dinneen</t>
  </si>
  <si>
    <t>Diabetes Burnout</t>
  </si>
  <si>
    <t>Stewart</t>
  </si>
  <si>
    <t>Personality Disorder</t>
  </si>
  <si>
    <t>Tyrer/Mulder</t>
  </si>
  <si>
    <t>Antisocial Personality</t>
  </si>
  <si>
    <t>Howard/Duggan</t>
  </si>
  <si>
    <t>Being You</t>
  </si>
  <si>
    <t>Markey/Hart/Zacher</t>
  </si>
  <si>
    <t>How to Manage a Mammoth</t>
  </si>
  <si>
    <t>Marijuana on My Mind</t>
  </si>
  <si>
    <t>Cermak</t>
  </si>
  <si>
    <t>Mental Health and Attendance at School</t>
  </si>
  <si>
    <t>Finning/Ford/Moore</t>
  </si>
  <si>
    <t>Diabetes Distress and Burnout for Parents and Carers</t>
  </si>
  <si>
    <t>Guide to the Psychiatry of Old Age</t>
  </si>
  <si>
    <t>Ames et al.</t>
  </si>
  <si>
    <t>Clinical Psychology for Trainees</t>
  </si>
  <si>
    <t>Page/Stritzke/McEvoy</t>
  </si>
  <si>
    <t>Lessons Learned in Disaster Mental Health</t>
  </si>
  <si>
    <t>Goenjian/Steinberg/Pynoos</t>
  </si>
  <si>
    <t>Everything You Need to Know About OCD</t>
  </si>
  <si>
    <t>Drummond/Edwards</t>
  </si>
  <si>
    <t>Neuro-behavioral Manifestations of Prader-Willi Syndrome</t>
  </si>
  <si>
    <t>Singh</t>
  </si>
  <si>
    <t>Multiplex CBT for Traumatized Multi-Cultural Populations</t>
  </si>
  <si>
    <t>Hinton</t>
  </si>
  <si>
    <t>A Clinician's Brief Guide to the Mental Health Act</t>
  </si>
  <si>
    <t>Zigmond/Brindle</t>
  </si>
  <si>
    <t>Breaking Free</t>
  </si>
  <si>
    <t>Bowden-Jones OBE/Leonidaki</t>
  </si>
  <si>
    <t>Seeking Asylum and Mental Health</t>
  </si>
  <si>
    <t>Maloney/Nelki/Summers</t>
  </si>
  <si>
    <t>Evolutionary Psychiatry</t>
  </si>
  <si>
    <t>Abed/St John-Smith</t>
  </si>
  <si>
    <t>Parenting Through Cancer</t>
  </si>
  <si>
    <t>Rodriguez</t>
  </si>
  <si>
    <t>Break Free from Maternal Anxiety</t>
  </si>
  <si>
    <t>Challacombe/Green/Bream</t>
  </si>
  <si>
    <t>Spirituality and Psychiatry</t>
  </si>
  <si>
    <t>Cook/Powell</t>
  </si>
  <si>
    <t>Neurosis</t>
  </si>
  <si>
    <t>Tyrer</t>
  </si>
  <si>
    <t>Teaching Psychiatry to Undergraduates</t>
  </si>
  <si>
    <t>Hughes/Langan Martin</t>
  </si>
  <si>
    <t>Textbook of Clinical Management of Club Drugs and Novel Psychoactive Substances</t>
  </si>
  <si>
    <t>Abdulrahim/Bowden-Jones</t>
  </si>
  <si>
    <t>A Guide to the Mental Health of Children and Young People</t>
  </si>
  <si>
    <t>Simmons</t>
  </si>
  <si>
    <t>Variations in Sex Development</t>
  </si>
  <si>
    <t>Liao</t>
  </si>
  <si>
    <t>Clinical Topics in Teaching Psychiatry</t>
  </si>
  <si>
    <t>Huline-Dickens/Casey</t>
  </si>
  <si>
    <t>Fertility Counseling: Case Studies</t>
  </si>
  <si>
    <t>Covington</t>
  </si>
  <si>
    <t>Fertility Counseling: Clinical Guide</t>
  </si>
  <si>
    <t>A Clinician's Guide to Statistics in Mental Health</t>
  </si>
  <si>
    <t>Ghaemi</t>
  </si>
  <si>
    <t>Impulse</t>
  </si>
  <si>
    <t>Grant/Chamberlain</t>
  </si>
  <si>
    <t>Brief Psychosocial Intervention for Adolescents</t>
  </si>
  <si>
    <t>Goodyer/Kelvin</t>
  </si>
  <si>
    <t>Fads and Fallacies in Psychiatry</t>
  </si>
  <si>
    <t>Paris</t>
  </si>
  <si>
    <t>The Body in the Mind</t>
  </si>
  <si>
    <t>Corazza/Rocha Dores</t>
  </si>
  <si>
    <t>The Prevention and Management of Violence</t>
  </si>
  <si>
    <t>Khwaja/Tyrer</t>
  </si>
  <si>
    <t>Cambridge Guide to Mentalization-Based Treatment (MBT)</t>
  </si>
  <si>
    <t>Bateman et al.</t>
  </si>
  <si>
    <t>Marijuana and Madness</t>
  </si>
  <si>
    <t>D'Souza/Castle/Murray</t>
  </si>
  <si>
    <t>Forensic Aspects of Neurodevelopmental Disorders</t>
  </si>
  <si>
    <t>McCarthy/Alexander/Chaplin</t>
  </si>
  <si>
    <t>Cambridge Guide to Schema Therapy</t>
  </si>
  <si>
    <t>Brockman et al.</t>
  </si>
  <si>
    <t>Cambridge Guide to Psychodynamic Psychotherapy</t>
  </si>
  <si>
    <t>Polnay et al.</t>
  </si>
  <si>
    <t>A Clinician's Brief Guide to Dementia and the Law</t>
  </si>
  <si>
    <t>Brindle et al.</t>
  </si>
  <si>
    <t>The Non-training Route to the Specialist Register in Psychiatry</t>
  </si>
  <si>
    <t>Chakraborty</t>
  </si>
  <si>
    <t>Resilience</t>
  </si>
  <si>
    <t>Southwick/Charney/DePierro</t>
  </si>
  <si>
    <t>Nutritional Psychiatry</t>
  </si>
  <si>
    <t>Dinan</t>
  </si>
  <si>
    <t>Multidimensional Grief Therapy</t>
  </si>
  <si>
    <t>Kaplow et al.</t>
  </si>
  <si>
    <t>Comprehensive Behavioral (ComB) Treatment of Body-Focused Repetitive Behaviors</t>
  </si>
  <si>
    <t>Mansueto/Mouton-Odum/Goldfinger Golomb</t>
  </si>
  <si>
    <t>Social Media and Mental Health</t>
  </si>
  <si>
    <t>House/Brennan</t>
  </si>
  <si>
    <t>The Opioid Epidemic</t>
  </si>
  <si>
    <t>Bryson/Boxhorn</t>
  </si>
  <si>
    <t>Making Sense of the ICD-11</t>
  </si>
  <si>
    <t>Volunteering in Global Mental Health</t>
  </si>
  <si>
    <t>Thomson/Hughes/Gnanapragasam</t>
  </si>
  <si>
    <t>Treating Functional Abdominal Pain in Children</t>
  </si>
  <si>
    <t>Zucker/Loeb/Gagliano</t>
  </si>
  <si>
    <t>Digital Mental Health</t>
  </si>
  <si>
    <t>Waller/Moghraby/Lovell</t>
  </si>
  <si>
    <t>Comorbid Eating Disorders and Obsessive-Compulsive Disorder</t>
  </si>
  <si>
    <t>DiLossi/Harrison</t>
  </si>
  <si>
    <t>Fish's Clinical Psychopathology</t>
  </si>
  <si>
    <t>Casey/Kelly</t>
  </si>
  <si>
    <t>Major Incidents, Pandemics and Mental Health</t>
  </si>
  <si>
    <t>Williams et al.</t>
  </si>
  <si>
    <t>Mental Health Research and Practice</t>
  </si>
  <si>
    <t>Fiorillo/Falkai/Gorwood</t>
  </si>
  <si>
    <t>Improving University Mental Health</t>
  </si>
  <si>
    <t>Morris</t>
  </si>
  <si>
    <t>Toxic Stress</t>
  </si>
  <si>
    <t>Wulsin</t>
  </si>
  <si>
    <t>Practical Ethics in Suicide</t>
  </si>
  <si>
    <t>Mishara/Weisstub</t>
  </si>
  <si>
    <t>Psychiatric Intensive Care</t>
  </si>
  <si>
    <t>Dix/Dye/Pereira</t>
  </si>
  <si>
    <t>Seminars in General Adult Psychiatry</t>
  </si>
  <si>
    <t>Kingdon/Rowlands/Stein</t>
  </si>
  <si>
    <t>Handbook of Old Age Liaison Psychiatry</t>
  </si>
  <si>
    <t>Tadros/Crowther</t>
  </si>
  <si>
    <t>Building Recovery Resilience</t>
  </si>
  <si>
    <t>du Plessis et al.</t>
  </si>
  <si>
    <t>Coping with Psychosis and Schizophrenia</t>
  </si>
  <si>
    <t>Onwumere/Shiers OBE/Kuipers OBE</t>
  </si>
  <si>
    <t>Clinical Textbook of Mood Disorders</t>
  </si>
  <si>
    <t>Young et al.</t>
  </si>
  <si>
    <t>Seminars in Forensic Psychiatry</t>
  </si>
  <si>
    <t>Davoren/Kennedy</t>
  </si>
  <si>
    <t>Adultish</t>
  </si>
  <si>
    <t>Markey</t>
  </si>
  <si>
    <t>Out of Her Mind</t>
  </si>
  <si>
    <t>Gask</t>
  </si>
  <si>
    <t>Journey to the Centre of the Self</t>
  </si>
  <si>
    <t>Arya/Bhugra</t>
  </si>
  <si>
    <t>Orthorexia Nervosa</t>
  </si>
  <si>
    <t>Brytek-Matera</t>
  </si>
  <si>
    <t>An Improbable Psychiatrist</t>
  </si>
  <si>
    <t>Lawrence</t>
  </si>
  <si>
    <t>Clinical Case Studies in Long-Term Care Psychiatry</t>
  </si>
  <si>
    <t>Gibfried/Grossberg</t>
  </si>
  <si>
    <t>Shakespeare and Neurodiversity</t>
  </si>
  <si>
    <t>Seymour</t>
  </si>
  <si>
    <t>Mental Illness</t>
  </si>
  <si>
    <t>Thornton</t>
  </si>
  <si>
    <t>Mind, State and Society</t>
  </si>
  <si>
    <t>Ikkos/Bouras</t>
  </si>
  <si>
    <t>Comparative Public Budgeting</t>
  </si>
  <si>
    <t>Guess/Savage</t>
  </si>
  <si>
    <t>The Study of US State Policy Diffusion</t>
  </si>
  <si>
    <t>Mooney</t>
  </si>
  <si>
    <t>Seeing Us in Them</t>
  </si>
  <si>
    <t>Sirin/Valentino/Villalobos</t>
  </si>
  <si>
    <t>A Nation of Immigrants</t>
  </si>
  <si>
    <t>Martin</t>
  </si>
  <si>
    <t>The Rights Paradox</t>
  </si>
  <si>
    <t>Zilis</t>
  </si>
  <si>
    <t>Should you Stay Away From Strangers?</t>
  </si>
  <si>
    <t>Busby</t>
  </si>
  <si>
    <t>(Mis)Informed: What Americans Know About Social Groups and Why it Matters for Politics</t>
  </si>
  <si>
    <t>Abrajano/Lajevardi</t>
  </si>
  <si>
    <t>Gerrymandering the States</t>
  </si>
  <si>
    <t>Keena et al.</t>
  </si>
  <si>
    <t>Who Gets What?</t>
  </si>
  <si>
    <t>Rosenbluth/Weir</t>
  </si>
  <si>
    <t>Movements and Parties</t>
  </si>
  <si>
    <t>Tarrow</t>
  </si>
  <si>
    <t>News Hole</t>
  </si>
  <si>
    <t>Hayes/Lawless</t>
  </si>
  <si>
    <t>Why Bad Policies Spread (and Good Ones Don't)</t>
  </si>
  <si>
    <t>Shipan/Volden</t>
  </si>
  <si>
    <t>The Partisan Next Door</t>
  </si>
  <si>
    <t>Busby et al.</t>
  </si>
  <si>
    <t>The Power of Polls?</t>
  </si>
  <si>
    <t>Roy/Singh/Fournier</t>
  </si>
  <si>
    <t>Racial Order, Racialized Responses</t>
  </si>
  <si>
    <t>Pérez/Kuo</t>
  </si>
  <si>
    <t>The American Political Economy</t>
  </si>
  <si>
    <t>Hacker et al.</t>
  </si>
  <si>
    <t>The Dynamics of Public Opinion</t>
  </si>
  <si>
    <t>Atkinson et al.</t>
  </si>
  <si>
    <t>Democratic Resilience</t>
  </si>
  <si>
    <t>Lieberman/Mettler/Roberts</t>
  </si>
  <si>
    <t>We Need to Talk</t>
  </si>
  <si>
    <t>Levendusky/Stecula</t>
  </si>
  <si>
    <t>The Other Divide</t>
  </si>
  <si>
    <t>Krupnikov/Ryan</t>
  </si>
  <si>
    <t>Information and Democracy</t>
  </si>
  <si>
    <t>Soroka/Wlezien</t>
  </si>
  <si>
    <t>The Importance of Campaign Promises</t>
  </si>
  <si>
    <t>Bonilla</t>
  </si>
  <si>
    <t>The Advantage of Disadvantage</t>
  </si>
  <si>
    <t>Gause</t>
  </si>
  <si>
    <t>Defection Denied</t>
  </si>
  <si>
    <t>Siroky/Dzutsati/Bustikova</t>
  </si>
  <si>
    <t>The Everyday Crusade</t>
  </si>
  <si>
    <t>McDaniel/Nooruddin/Shortle</t>
  </si>
  <si>
    <t>What Goes Without Saying</t>
  </si>
  <si>
    <t>Carlson/Settle</t>
  </si>
  <si>
    <t>Stealth Lobbying</t>
  </si>
  <si>
    <t>McKay</t>
  </si>
  <si>
    <t>The Illusion of Accountability</t>
  </si>
  <si>
    <t>Kirkland/Harden</t>
  </si>
  <si>
    <t>The Profits of Distrust</t>
  </si>
  <si>
    <t>Teodoro/Zuhlke/Switzer</t>
  </si>
  <si>
    <t>No Blank Check</t>
  </si>
  <si>
    <t>Reeves/Rogowski</t>
  </si>
  <si>
    <t>Abstraction in Experimental Design</t>
  </si>
  <si>
    <t>Brutger et al.</t>
  </si>
  <si>
    <t>Examining Motivations in Interpersonal Communication Experiments</t>
  </si>
  <si>
    <t>Connors/Pietryka/Ryan</t>
  </si>
  <si>
    <t>Closed for Democracy</t>
  </si>
  <si>
    <t>Nuamah</t>
  </si>
  <si>
    <t>You Can't Always Say What You Want</t>
  </si>
  <si>
    <t>Baron</t>
  </si>
  <si>
    <t>Accountability Reconsidered</t>
  </si>
  <si>
    <t>Cameron et al.</t>
  </si>
  <si>
    <t>The Origins and Consequences of Congressional Party Election Agendas</t>
  </si>
  <si>
    <t>Meinke</t>
  </si>
  <si>
    <t>Inequality Across State Lines</t>
  </si>
  <si>
    <t>Sidorsky/Schiller</t>
  </si>
  <si>
    <t>Machine Learning for Experiments in the Social Sciences</t>
  </si>
  <si>
    <t>Green/White II</t>
  </si>
  <si>
    <t>In Defense of Ideology</t>
  </si>
  <si>
    <t>Simas</t>
  </si>
  <si>
    <t>Issue Publics</t>
  </si>
  <si>
    <t>Ryan/Ehlinger</t>
  </si>
  <si>
    <t>The Representational Consequences of Electronic Voting Reform</t>
  </si>
  <si>
    <t>Alles/Barnes/Tchintian</t>
  </si>
  <si>
    <t>The Full Armor of God</t>
  </si>
  <si>
    <t>Djupe/Lewis/Sokhey</t>
  </si>
  <si>
    <t>The Political Writings of George Washington</t>
  </si>
  <si>
    <t>Holloway/Washington/Wilson</t>
  </si>
  <si>
    <t>The Social Origins of Electoral Participation in Emerging Democracies</t>
  </si>
  <si>
    <t>Jung/Long</t>
  </si>
  <si>
    <t>Why Not Moderation?</t>
  </si>
  <si>
    <t>Craiutu</t>
  </si>
  <si>
    <t>Elections and Satisfaction with Democracy</t>
  </si>
  <si>
    <t>Daoust/Nadeau</t>
  </si>
  <si>
    <t>Which Lives Matter?</t>
  </si>
  <si>
    <t>Burch</t>
  </si>
  <si>
    <t>Citizens Under Compulsory Voting: A Three-Country Study</t>
  </si>
  <si>
    <t>Dassonneville et al.</t>
  </si>
  <si>
    <t>Post-Truth American Politics</t>
  </si>
  <si>
    <t>Ricci</t>
  </si>
  <si>
    <t>The Collaborative Congress</t>
  </si>
  <si>
    <t>Craig</t>
  </si>
  <si>
    <t>Quality Control</t>
  </si>
  <si>
    <t>Hart/Matthews</t>
  </si>
  <si>
    <t>Why the Electoral College Is Bad for America</t>
  </si>
  <si>
    <t>Edwards III</t>
  </si>
  <si>
    <t>Perez Brower</t>
  </si>
  <si>
    <t>Means, Motives, and Opportunities</t>
  </si>
  <si>
    <t>Breunig/Koski</t>
  </si>
  <si>
    <t>The Dimensions and Implications of the Public's Reactions to the January 6, 2021, Invasion of the U.S. Capitol</t>
  </si>
  <si>
    <t>Jacobson</t>
  </si>
  <si>
    <t>Choices in a Chaotic Campaign</t>
  </si>
  <si>
    <t>Fridkin/Kenney</t>
  </si>
  <si>
    <t>Polarized by Degrees</t>
  </si>
  <si>
    <t>Grossmann/Hopkins</t>
  </si>
  <si>
    <t>Women Voters</t>
  </si>
  <si>
    <t>Masuoka/Junn</t>
  </si>
  <si>
    <t>Party Transformation in Congressional Primaries</t>
  </si>
  <si>
    <t>Cowburn</t>
  </si>
  <si>
    <t>The Anger Rule</t>
  </si>
  <si>
    <t>Banks/White</t>
  </si>
  <si>
    <t>How to Build a Democracy</t>
  </si>
  <si>
    <t>Greer</t>
  </si>
  <si>
    <t>Hearings on the Hill</t>
  </si>
  <si>
    <t>Ban/Park/You</t>
  </si>
  <si>
    <t>Storefront Campaigning</t>
  </si>
  <si>
    <t>Darr/Whyard</t>
  </si>
  <si>
    <t>We Choose You</t>
  </si>
  <si>
    <t>Wamble</t>
  </si>
  <si>
    <t>Banned</t>
  </si>
  <si>
    <t>Cabrera/Chang</t>
  </si>
  <si>
    <t>Shakespeare's White Others</t>
  </si>
  <si>
    <t>Brown</t>
  </si>
  <si>
    <t>Black Shakespeare</t>
  </si>
  <si>
    <t>Smith</t>
  </si>
  <si>
    <t xml:space="preserve">African American Gothic in the Era of Black Lives Matter </t>
  </si>
  <si>
    <t>Wester</t>
  </si>
  <si>
    <t>Democracy and the American Gothic</t>
  </si>
  <si>
    <t>Blouin</t>
  </si>
  <si>
    <t>The Electoral Imagination</t>
  </si>
  <si>
    <t>Puckett</t>
  </si>
  <si>
    <t>Class, Whiteness, and Southern Literature</t>
  </si>
  <si>
    <t>Hubbs</t>
  </si>
  <si>
    <t>The Economics of Structural Racism</t>
  </si>
  <si>
    <t>Mason</t>
  </si>
  <si>
    <t>Metaphysics of Race</t>
  </si>
  <si>
    <t>Kalewold</t>
  </si>
  <si>
    <t>The Language of Fake News</t>
  </si>
  <si>
    <t>Grieve/Woodfield</t>
  </si>
  <si>
    <t>When the People Rule</t>
  </si>
  <si>
    <t>Atanassow/Bartscherer/Bateman</t>
  </si>
  <si>
    <t>Representing the Disadvantaged</t>
  </si>
  <si>
    <t>McNally</t>
  </si>
  <si>
    <t>All Too Human</t>
  </si>
  <si>
    <t>McLaughlin</t>
  </si>
  <si>
    <t>The Cambridge Handbook of the Learning Sciences</t>
  </si>
  <si>
    <t>Sawyer</t>
  </si>
  <si>
    <t>Should You Believe Wikipedia?</t>
  </si>
  <si>
    <t>Bruckman</t>
  </si>
  <si>
    <t>Searching for Trust</t>
  </si>
  <si>
    <t>Lemieux</t>
  </si>
  <si>
    <t>Digital Transformation and Disruption of Higher Education</t>
  </si>
  <si>
    <t>Kaplan</t>
  </si>
  <si>
    <t>Helping People Learn</t>
  </si>
  <si>
    <t>Novak</t>
  </si>
  <si>
    <t>Bayesian Methods for Interaction and Design</t>
  </si>
  <si>
    <t>Williamson et al.</t>
  </si>
  <si>
    <t>Multimedia Comprehension</t>
  </si>
  <si>
    <t>Schnotz</t>
  </si>
  <si>
    <t>Handbook of Augmented Reality Training Design Principles</t>
  </si>
  <si>
    <t>Militello/Sushereba/Ramachandran</t>
  </si>
  <si>
    <t>Donor-Linked Families in the Digital Age</t>
  </si>
  <si>
    <t>Kelly/Dempsey/Byrt</t>
  </si>
  <si>
    <t>The Cambridge Handbook of Cyber Behavior</t>
  </si>
  <si>
    <t>Yan</t>
  </si>
  <si>
    <t>Uncertainty x Design</t>
  </si>
  <si>
    <t>Beghetto</t>
  </si>
  <si>
    <t>Technology and Measurement around the Globe</t>
  </si>
  <si>
    <t>Tay/Woo/Behrend</t>
  </si>
  <si>
    <t>Security in the Cyber Age</t>
  </si>
  <si>
    <t>Reveron/Savage</t>
  </si>
  <si>
    <t>The Psychology of Misinformation</t>
  </si>
  <si>
    <t>Roozenbeek/van der Linden</t>
  </si>
  <si>
    <t>Gender and Technology at Work</t>
  </si>
  <si>
    <t>Balka et al.</t>
  </si>
  <si>
    <t>The Cyber Predators</t>
  </si>
  <si>
    <t>Cohen</t>
  </si>
  <si>
    <t>Art and Artificial Intelligence</t>
  </si>
  <si>
    <t>Hermerén</t>
  </si>
  <si>
    <t>Early Childhood and Digital Media</t>
  </si>
  <si>
    <t>Barr et al.</t>
  </si>
  <si>
    <t>LGBTQ+ Affirmative Counseling</t>
  </si>
  <si>
    <t>Moe et al.</t>
  </si>
  <si>
    <t xml:space="preserve">Vivisection and Late-Victorian Literary Culture </t>
  </si>
  <si>
    <t>Hornsby</t>
  </si>
  <si>
    <t>Acoustics in Nineteenth-Century Literature and Science</t>
  </si>
  <si>
    <t>Dickson</t>
  </si>
  <si>
    <t>The Digital Transformation and Japan's Political Economy</t>
  </si>
  <si>
    <t>Schaede/Shimizu</t>
  </si>
  <si>
    <t>Digital Globalization</t>
  </si>
  <si>
    <t>Weymouth</t>
  </si>
  <si>
    <t>Political Technology</t>
  </si>
  <si>
    <t>Wilson</t>
  </si>
  <si>
    <t>Peace in Digital International Relations</t>
  </si>
  <si>
    <t>Richmond/Visoka/Tellidis</t>
  </si>
  <si>
    <t>Handbook of Adolescent Digital Media Use and Mental Health</t>
  </si>
  <si>
    <t>Nesi/Telzer/Prinstein</t>
  </si>
  <si>
    <t>Handbook on Data Protection in Humanitarian Action</t>
  </si>
  <si>
    <t>Marelli</t>
  </si>
  <si>
    <t>Hitler's Fatal Miscalculation</t>
  </si>
  <si>
    <t>Schmider</t>
  </si>
  <si>
    <t>War's Logic</t>
  </si>
  <si>
    <t>Echevarria II</t>
  </si>
  <si>
    <t>Violence in Defeat</t>
  </si>
  <si>
    <t>Willems</t>
  </si>
  <si>
    <t>Forgotten Wars</t>
  </si>
  <si>
    <t>Borodziej/Górny</t>
  </si>
  <si>
    <t>Queen Victoria's Wars</t>
  </si>
  <si>
    <t>The New Art of War</t>
  </si>
  <si>
    <t>Weiss</t>
  </si>
  <si>
    <t>Return to Vietnam</t>
  </si>
  <si>
    <t>Martin Hobbs</t>
  </si>
  <si>
    <t>Strategy and Command</t>
  </si>
  <si>
    <t>Horner</t>
  </si>
  <si>
    <t>Dear John</t>
  </si>
  <si>
    <t>Carruthers</t>
  </si>
  <si>
    <t>An Army of Influence</t>
  </si>
  <si>
    <t>Stockings/Dennis</t>
  </si>
  <si>
    <t>The Malayan Emergency</t>
  </si>
  <si>
    <t>Hack</t>
  </si>
  <si>
    <t>America's Wars</t>
  </si>
  <si>
    <t>Henriksen</t>
  </si>
  <si>
    <t>The Architecture of Confinement</t>
  </si>
  <si>
    <t>Pieris/Horiuchi</t>
  </si>
  <si>
    <t>Why America Loses Wars</t>
  </si>
  <si>
    <t>Stoker</t>
  </si>
  <si>
    <t>Defeat and Division</t>
  </si>
  <si>
    <t>Porch</t>
  </si>
  <si>
    <t>Storm and Sack</t>
  </si>
  <si>
    <t>Daly</t>
  </si>
  <si>
    <t>The Cultural History of War in the Twentieth Century and After</t>
  </si>
  <si>
    <t>Winter</t>
  </si>
  <si>
    <t>€105.00</t>
  </si>
  <si>
    <t>Bodies of Work</t>
  </si>
  <si>
    <t>Powell</t>
  </si>
  <si>
    <t>Sun Tzu in the West</t>
  </si>
  <si>
    <t>Lorge</t>
  </si>
  <si>
    <t>The British Home Front and the First World War</t>
  </si>
  <si>
    <t>Strachan</t>
  </si>
  <si>
    <t>When Men Fell from the Sky</t>
  </si>
  <si>
    <t>Andrieu</t>
  </si>
  <si>
    <t>Holding Out</t>
  </si>
  <si>
    <t>Cowan</t>
  </si>
  <si>
    <t>Occupied</t>
  </si>
  <si>
    <t>Roshwald</t>
  </si>
  <si>
    <t>Hitler's Panzer Generals</t>
  </si>
  <si>
    <t>Stahel</t>
  </si>
  <si>
    <t>Warrior Women</t>
  </si>
  <si>
    <t>Fell</t>
  </si>
  <si>
    <t>The Last Treaty</t>
  </si>
  <si>
    <t>Tusan</t>
  </si>
  <si>
    <t>Purpose and Power</t>
  </si>
  <si>
    <t>Resistance and Liberation</t>
  </si>
  <si>
    <t>Tactical Air Power and the Vietnam War</t>
  </si>
  <si>
    <t>Haun</t>
  </si>
  <si>
    <t>Making Sense of the Great War</t>
  </si>
  <si>
    <t>Mayhew</t>
  </si>
  <si>
    <t>Balancing Strategy</t>
  </si>
  <si>
    <t>Brinkman</t>
  </si>
  <si>
    <t>Yukikaze's War</t>
  </si>
  <si>
    <t>Walker</t>
  </si>
  <si>
    <t>Religious Humanitarianism during the World Wars, 1914–1945</t>
  </si>
  <si>
    <t>Houlihan</t>
  </si>
  <si>
    <t>Shakespeare at War</t>
  </si>
  <si>
    <t>Lidster/ Massai</t>
  </si>
  <si>
    <t>Wartime Shakespeare</t>
  </si>
  <si>
    <t>Lidster</t>
  </si>
  <si>
    <t>English Literature and the Crusades</t>
  </si>
  <si>
    <t>Elias</t>
  </si>
  <si>
    <t xml:space="preserve">Wordsworth after War </t>
  </si>
  <si>
    <t>Shaw</t>
  </si>
  <si>
    <t>Grand Strategies of the Left</t>
  </si>
  <si>
    <t>Jackson</t>
  </si>
  <si>
    <t xml:space="preserve">Bringing War Back In </t>
  </si>
  <si>
    <t>Schenoni</t>
  </si>
  <si>
    <t>A Farewell to Wars</t>
  </si>
  <si>
    <t>Blix</t>
  </si>
  <si>
    <t>How to End a War</t>
  </si>
  <si>
    <t>Parsons/Wilson</t>
  </si>
  <si>
    <t>Discounting Life</t>
  </si>
  <si>
    <t>Rajah</t>
  </si>
  <si>
    <t>Why Humans Fight</t>
  </si>
  <si>
    <t>Siniša Malešević</t>
  </si>
  <si>
    <t>Sharing Power, Securing Peace?</t>
  </si>
  <si>
    <t>Cederman/Hug/Wucherpfennig</t>
  </si>
  <si>
    <t>Good Soldiers Don't Rape</t>
  </si>
  <si>
    <t>MacKenzie</t>
  </si>
  <si>
    <t>Nietzsche on Conflict, Struggle and War</t>
  </si>
  <si>
    <t>Pearson</t>
  </si>
  <si>
    <t>Glory, Humiliation, and the Drive to War</t>
  </si>
  <si>
    <t>Eisikovits</t>
  </si>
  <si>
    <t>Ukraine's Unnamed War</t>
  </si>
  <si>
    <t>Arel/Driscoll</t>
  </si>
  <si>
    <t>Second-Generation Liberation Wars</t>
  </si>
  <si>
    <t>Voller</t>
  </si>
  <si>
    <t>War, States, and International Order</t>
  </si>
  <si>
    <t>Vergerio</t>
  </si>
  <si>
    <t>Bureaucracies at War</t>
  </si>
  <si>
    <t>Jost</t>
  </si>
  <si>
    <t>The Ethics of Special Ops</t>
  </si>
  <si>
    <t>Baker/Herbert/Whetham</t>
  </si>
  <si>
    <t>Ukraine and Russia</t>
  </si>
  <si>
    <t>D'Anieri</t>
  </si>
  <si>
    <t>Rethinking Warfare in the 21st Century</t>
  </si>
  <si>
    <t>Chifu/Simons</t>
  </si>
  <si>
    <t>Displacement in War-Torn Ukraine</t>
  </si>
  <si>
    <t>Sereda</t>
  </si>
  <si>
    <t>Redefining Ceasefires</t>
  </si>
  <si>
    <t>Sosnowski</t>
  </si>
  <si>
    <t>The Hamas Intelligence War against Israel</t>
  </si>
  <si>
    <t>Flamer</t>
  </si>
  <si>
    <t>Relation-Building and Contained Radicalization in the Gaza Pullout Campaign</t>
  </si>
  <si>
    <t>Alimi</t>
  </si>
  <si>
    <t>Taiwan and the Danger of a Sino-American War</t>
  </si>
  <si>
    <t>Chan</t>
  </si>
  <si>
    <t>Dread Danger</t>
  </si>
  <si>
    <t>Gordon</t>
  </si>
  <si>
    <t>The Cambridge History of the Napoleonic Wars Volume 2</t>
  </si>
  <si>
    <t>Colson, Mikaberidze</t>
  </si>
  <si>
    <t>The Cambridge History of the Napoleonic Wars Volume 1</t>
  </si>
  <si>
    <t>Broers, Dwyer</t>
  </si>
  <si>
    <t>The Cambridge History of the Napoleonic Wars Volume 3</t>
  </si>
  <si>
    <t>Forrest, Hicks</t>
  </si>
  <si>
    <t>Hitler's Atomic Bomb</t>
  </si>
  <si>
    <t>The Cambridge History of the Age of Atlantic Revolutions Volume 2</t>
  </si>
  <si>
    <t>Klooster</t>
  </si>
  <si>
    <t>The Cambridge History of the Age of Atlantic Revolutions Volume 3</t>
  </si>
  <si>
    <t>The Cambridge History of the Age of Atlantic Revolutions Volume 1</t>
  </si>
  <si>
    <t>When Democracy Died</t>
  </si>
  <si>
    <t>Kieser</t>
  </si>
  <si>
    <t>Love and Violence in Sierra Leone</t>
  </si>
  <si>
    <t>Schneider</t>
  </si>
  <si>
    <t>The Micro-Sociology of Peace and Conflict</t>
  </si>
  <si>
    <t>Bramsen</t>
  </si>
  <si>
    <t>No Other Planet</t>
  </si>
  <si>
    <t>States and Nature</t>
  </si>
  <si>
    <t>Change in Global Environmental Politics</t>
  </si>
  <si>
    <t>Security</t>
  </si>
  <si>
    <t>Divided Environments</t>
  </si>
  <si>
    <t>Thaler</t>
  </si>
  <si>
    <t>Manulak</t>
  </si>
  <si>
    <t>Welch</t>
  </si>
  <si>
    <t>Selby/Daoust/Hoffmann</t>
  </si>
  <si>
    <t>Pandora's Toolbox</t>
  </si>
  <si>
    <t>Economics for a Fragile Planet</t>
  </si>
  <si>
    <t>Resilient and Sustainable Farming Systems in Europe</t>
  </si>
  <si>
    <t>Alligators in the Arctic and How to Avoid Them</t>
  </si>
  <si>
    <t>Legacy</t>
  </si>
  <si>
    <t>The Circular Bioeconomy</t>
  </si>
  <si>
    <t>The Macroeconomics of Decarbonisation</t>
  </si>
  <si>
    <t>The Economics of Biodiversity</t>
  </si>
  <si>
    <t>An Introduction to Energy Economics and Policy</t>
  </si>
  <si>
    <t>Electricity Capacity Markets</t>
  </si>
  <si>
    <t>Our Plastic Problem and How to Solve It</t>
  </si>
  <si>
    <t>Ecological Vulnerability</t>
  </si>
  <si>
    <t>The Coal Trap</t>
  </si>
  <si>
    <t>Governing Carbon Markets with Distributed Ledger Technology</t>
  </si>
  <si>
    <t>Complexity Economics for Environmental Governance</t>
  </si>
  <si>
    <t>Regulating the Sea</t>
  </si>
  <si>
    <t>The Environmental Rule of Law for Oceans</t>
  </si>
  <si>
    <t>CITES as a Tool for Sustainable Development</t>
  </si>
  <si>
    <t>Liability for Environmental Harm to the Global Commons</t>
  </si>
  <si>
    <t>In Pursuit of Carbon Neutrality</t>
  </si>
  <si>
    <t>Energy Transitions in Central and Eastern Europe</t>
  </si>
  <si>
    <t>The Cambridge Handbook of Hydrogen and the Law</t>
  </si>
  <si>
    <t>Biodiversity and Nature Conservation Law and Policy in the Middle East and North Africa Region</t>
  </si>
  <si>
    <t>Barbier</t>
  </si>
  <si>
    <t>Meuwissen et al.</t>
  </si>
  <si>
    <t>Dorman</t>
  </si>
  <si>
    <t>Helm</t>
  </si>
  <si>
    <t>Morone et al.</t>
  </si>
  <si>
    <t>Claeys et al.</t>
  </si>
  <si>
    <t>Filippini/Srinivasan</t>
  </si>
  <si>
    <t>Aagaard/Kleit</t>
  </si>
  <si>
    <t>Morath</t>
  </si>
  <si>
    <t>Woolaston</t>
  </si>
  <si>
    <t>Van Nostrand</t>
  </si>
  <si>
    <t>Marke/Mehling/Correa</t>
  </si>
  <si>
    <t>Mercure</t>
  </si>
  <si>
    <t>Pieraccini</t>
  </si>
  <si>
    <t>Platjouw/Pozdnakova</t>
  </si>
  <si>
    <t>Cordonier Segger/Wardell/Harrington</t>
  </si>
  <si>
    <t>Craik/Davenport/Mackenzie</t>
  </si>
  <si>
    <t>Zhang</t>
  </si>
  <si>
    <t>Maltby/Mišík</t>
  </si>
  <si>
    <t>Fleming</t>
  </si>
  <si>
    <t>Olawuyi/Fakhri</t>
  </si>
  <si>
    <t>Statistical Methods for Climate Scientists</t>
  </si>
  <si>
    <t>Resilience Through Knowledge Co-Production</t>
  </si>
  <si>
    <t>No Miracles Needed</t>
  </si>
  <si>
    <t>The Climate Crisis</t>
  </si>
  <si>
    <t>Seeing the Forest for the Trees</t>
  </si>
  <si>
    <t>Statistics and Data Visualization in Climate Science with R and Python</t>
  </si>
  <si>
    <t>DelSole/Tippett</t>
  </si>
  <si>
    <t>Roué/Nakashima/Krupnik</t>
  </si>
  <si>
    <t>Aron</t>
  </si>
  <si>
    <t>Bonan</t>
  </si>
  <si>
    <t>Shen/North</t>
  </si>
  <si>
    <t>How to Fix a Broken Planet</t>
  </si>
  <si>
    <t>Introduction to Environmental Data Science</t>
  </si>
  <si>
    <t>The Truth About Energy</t>
  </si>
  <si>
    <t>Offshore Wind Energy</t>
  </si>
  <si>
    <t>Natural Science and Indigenous Knowledge</t>
  </si>
  <si>
    <t>The Dialectical Agroecologist</t>
  </si>
  <si>
    <t>Sustainable Development: Asia-Pacific Perspectives</t>
  </si>
  <si>
    <t>Climate Refugees</t>
  </si>
  <si>
    <t>The Great Reconfiguration</t>
  </si>
  <si>
    <t>Transforming Biodiversity Governance</t>
  </si>
  <si>
    <t>Environmental Violence</t>
  </si>
  <si>
    <t>The Political Impact of the Sustainable Development Goals</t>
  </si>
  <si>
    <t>Planet in Peril</t>
  </si>
  <si>
    <t>A Critical Assessment of the Intergovernmental Panel on Climate Change</t>
  </si>
  <si>
    <t>Resource Extraction and Arctic Communities</t>
  </si>
  <si>
    <t>Transforming Food Systems Under Climate Change through Innovation</t>
  </si>
  <si>
    <t>Environmental Human Rights in the Anthropocene</t>
  </si>
  <si>
    <t>Representations and Rights of the Environment</t>
  </si>
  <si>
    <t>Climate Governance and Federalism</t>
  </si>
  <si>
    <t>Decisions for Sustainability</t>
  </si>
  <si>
    <t>COVID and Climate Emergencies in the Majority World</t>
  </si>
  <si>
    <t>The Evaluation of Polycentric Climate Governance</t>
  </si>
  <si>
    <t>Conducting Research on Global Environmental Agreement-Making</t>
  </si>
  <si>
    <t>Transformative Novel Technologies and Global Environmental Governance</t>
  </si>
  <si>
    <t>Reimagining Urban Planning in Africa</t>
  </si>
  <si>
    <t>Dynamic Sustainability</t>
  </si>
  <si>
    <t>Radical Adaptation</t>
  </si>
  <si>
    <t>International Public Administrations in Environmental Governance</t>
  </si>
  <si>
    <t>Intercultural Philosophy and Environmental Justice Between Generations</t>
  </si>
  <si>
    <t>Exploring Environmental Violence</t>
  </si>
  <si>
    <t>The IPCC and the Politics of Writing Climate Change</t>
  </si>
  <si>
    <t>Five Times Faster</t>
  </si>
  <si>
    <t>Security in Sustainable Energy Transitions</t>
  </si>
  <si>
    <t>The Politics and Governance of Decarbonization</t>
  </si>
  <si>
    <t>Implementing Climate Change Policy</t>
  </si>
  <si>
    <t>Carbon Neutrality in the Gulf</t>
  </si>
  <si>
    <t>Ecoviolence Studies</t>
  </si>
  <si>
    <t>Cribb</t>
  </si>
  <si>
    <t>Hsieh</t>
  </si>
  <si>
    <t>White</t>
  </si>
  <si>
    <t>Nielsen</t>
  </si>
  <si>
    <t>Johnson</t>
  </si>
  <si>
    <t>Vandermeer</t>
  </si>
  <si>
    <t>Low</t>
  </si>
  <si>
    <t>Behrman/Kent</t>
  </si>
  <si>
    <t>Geels/Turnheim</t>
  </si>
  <si>
    <t>Visseren-Hamakers/Kok</t>
  </si>
  <si>
    <t>Marcantonio</t>
  </si>
  <si>
    <t>Biermann/Hickmann/Sénit</t>
  </si>
  <si>
    <t>Bess</t>
  </si>
  <si>
    <t>De Pryck/Hulme</t>
  </si>
  <si>
    <t>Sörlin</t>
  </si>
  <si>
    <t>Campbell et al.</t>
  </si>
  <si>
    <t>Baber/May</t>
  </si>
  <si>
    <t>Stoett/Lamalle</t>
  </si>
  <si>
    <t>Jodoin/Setzer/Fenna</t>
  </si>
  <si>
    <t>Dietz</t>
  </si>
  <si>
    <t>Delina</t>
  </si>
  <si>
    <t>Schoenefeld</t>
  </si>
  <si>
    <t>Hughes/Vadrot</t>
  </si>
  <si>
    <t>Rabitz</t>
  </si>
  <si>
    <t>Cobbinah/Gaisie</t>
  </si>
  <si>
    <t>Golden</t>
  </si>
  <si>
    <t>Stone, Jr.</t>
  </si>
  <si>
    <t>Jörgens/Kolleck/Well</t>
  </si>
  <si>
    <t>Abe/Fritsch/Wenning</t>
  </si>
  <si>
    <t>Marcantonio/Lederach/Fuentes</t>
  </si>
  <si>
    <t>Hughes</t>
  </si>
  <si>
    <t>Sharpe</t>
  </si>
  <si>
    <t>Kivimaa</t>
  </si>
  <si>
    <t>Bäckstrand et al.</t>
  </si>
  <si>
    <t>Quirico/Baber</t>
  </si>
  <si>
    <t>Samad/Badran/Azar</t>
  </si>
  <si>
    <t>Stoett/Omrow</t>
  </si>
  <si>
    <t>Smart Grid Sensors</t>
  </si>
  <si>
    <t>Renewable Fuels</t>
  </si>
  <si>
    <t>Gas and Steam Turbine Power Plants</t>
  </si>
  <si>
    <t>Resilience Engineering for Power and Communications Systems</t>
  </si>
  <si>
    <t>Why Conserve Nature?</t>
  </si>
  <si>
    <t>Impacts of Human Population on Wildlife</t>
  </si>
  <si>
    <t>Writing Gaia: The Scientific Correspondence of James Lovelock and Lynn Margulis</t>
  </si>
  <si>
    <t>Conservation Translocations</t>
  </si>
  <si>
    <t>The Living Planet</t>
  </si>
  <si>
    <t>Nature Conservation in Europe</t>
  </si>
  <si>
    <t>Ecology and Conservation of Mountain Birds</t>
  </si>
  <si>
    <t>Conservation in the Context of a Changing World</t>
  </si>
  <si>
    <t>Foundations of Socio-Environmental Research</t>
  </si>
  <si>
    <t>Mohsenian-Rad</t>
  </si>
  <si>
    <t>O'Connor/Noble/Lieuwen</t>
  </si>
  <si>
    <t>Gülen</t>
  </si>
  <si>
    <t>Kwasinski/Kwasinski/Krishnamurthy</t>
  </si>
  <si>
    <t>Trudgill</t>
  </si>
  <si>
    <t>Beebee</t>
  </si>
  <si>
    <t>Clarke/Dutreuil</t>
  </si>
  <si>
    <t>Gaywood et al.</t>
  </si>
  <si>
    <t>Maclean</t>
  </si>
  <si>
    <t>Tucker</t>
  </si>
  <si>
    <t>Chamberlain/Lehikoinen/Martin</t>
  </si>
  <si>
    <t>Weddell</t>
  </si>
  <si>
    <t>Burnside et al.</t>
  </si>
  <si>
    <t>A Climate of Truth</t>
  </si>
  <si>
    <t>Berners-Lee</t>
  </si>
  <si>
    <t>How to Decarbonize</t>
  </si>
  <si>
    <t>Astoria</t>
  </si>
  <si>
    <t>The Ocean and Cryosphere in a Changing Climate</t>
  </si>
  <si>
    <t>Intergovernmental Panel on Climate Change (IPCC)</t>
  </si>
  <si>
    <t>Global Warming of 1.5°C</t>
  </si>
  <si>
    <t>Climate Change and Land</t>
  </si>
  <si>
    <t>Climate Change 2022 – Mitigation of Climate Change</t>
  </si>
  <si>
    <t>Return to main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</si>
</sst>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"/>
    <numFmt numFmtId="165" formatCode="[$€-2]\ #,##0.00"/>
    <numFmt numFmtId="166" formatCode="[$$-409]#,##0.00"/>
    <numFmt numFmtId="167" formatCode="[$$-C09]#,##0.00"/>
    <numFmt numFmtId="168" formatCode="[$AUD]\ #,##0.00"/>
    <numFmt numFmtId="169" formatCode="[$€-2]\ #,##0.00;[Red]\-[$€-2]\ #,##0.00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0" borderId="0" xfId="0" applyFont="1" applyAlignment="1">
      <alignment vertical="top"/>
    </xf>
    <xf numFmtId="0" fontId="2" fillId="0" borderId="0" xfId="0" applyFont="1"/>
    <xf numFmtId="1" fontId="2" fillId="0" borderId="0" xfId="0" applyNumberFormat="1" applyFont="1" applyAlignment="1">
      <alignment vertical="top"/>
    </xf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169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164" fontId="5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/>
    <xf numFmtId="168" fontId="5" fillId="0" borderId="0" xfId="0" applyNumberFormat="1" applyFont="1"/>
    <xf numFmtId="168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168" fontId="5" fillId="0" borderId="0" xfId="0" applyNumberFormat="1" applyFont="1" applyAlignment="1">
      <alignment horizontal="right"/>
    </xf>
    <xf numFmtId="1" fontId="4" fillId="2" borderId="3" xfId="0" applyNumberFormat="1" applyFont="1" applyFill="1" applyBorder="1"/>
    <xf numFmtId="0" fontId="4" fillId="2" borderId="3" xfId="0" applyFont="1" applyFill="1" applyBorder="1"/>
    <xf numFmtId="1" fontId="4" fillId="2" borderId="0" xfId="0" applyNumberFormat="1" applyFont="1" applyFill="1"/>
    <xf numFmtId="0" fontId="4" fillId="2" borderId="0" xfId="0" applyFont="1" applyFill="1"/>
    <xf numFmtId="1" fontId="4" fillId="2" borderId="2" xfId="0" applyNumberFormat="1" applyFont="1" applyFill="1" applyBorder="1"/>
    <xf numFmtId="0" fontId="4" fillId="2" borderId="2" xfId="0" applyFont="1" applyFill="1" applyBorder="1"/>
    <xf numFmtId="1" fontId="4" fillId="0" borderId="2" xfId="0" applyNumberFormat="1" applyFont="1" applyBorder="1"/>
    <xf numFmtId="0" fontId="4" fillId="0" borderId="2" xfId="0" applyFont="1" applyBorder="1"/>
    <xf numFmtId="1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4" fillId="2" borderId="1" xfId="0" applyNumberFormat="1" applyFont="1" applyFill="1" applyBorder="1"/>
    <xf numFmtId="1" fontId="2" fillId="2" borderId="3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/>
    <xf numFmtId="164" fontId="4" fillId="2" borderId="3" xfId="0" applyNumberFormat="1" applyFont="1" applyFill="1" applyBorder="1"/>
    <xf numFmtId="1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164" fontId="4" fillId="0" borderId="2" xfId="0" applyNumberFormat="1" applyFont="1" applyBorder="1"/>
    <xf numFmtId="0" fontId="0" fillId="2" borderId="3" xfId="0" applyFill="1" applyBorder="1"/>
    <xf numFmtId="0" fontId="0" fillId="2" borderId="2" xfId="0" applyFill="1" applyBorder="1"/>
    <xf numFmtId="1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164" fontId="0" fillId="2" borderId="3" xfId="0" applyNumberFormat="1" applyFill="1" applyBorder="1"/>
    <xf numFmtId="166" fontId="0" fillId="2" borderId="3" xfId="0" applyNumberFormat="1" applyFill="1" applyBorder="1"/>
    <xf numFmtId="167" fontId="0" fillId="2" borderId="3" xfId="0" applyNumberFormat="1" applyFill="1" applyBorder="1" applyAlignment="1">
      <alignment horizontal="left"/>
    </xf>
    <xf numFmtId="164" fontId="0" fillId="0" borderId="2" xfId="0" applyNumberFormat="1" applyBorder="1"/>
    <xf numFmtId="164" fontId="0" fillId="0" borderId="2" xfId="0" applyNumberFormat="1" applyBorder="1" applyAlignment="1">
      <alignment horizontal="left"/>
    </xf>
    <xf numFmtId="0" fontId="2" fillId="2" borderId="2" xfId="0" applyFont="1" applyFill="1" applyBorder="1"/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0" xfId="0" applyFont="1"/>
    <xf numFmtId="0" fontId="10" fillId="0" borderId="0" xfId="0" applyFont="1"/>
    <xf numFmtId="167" fontId="5" fillId="0" borderId="0" xfId="0" applyNumberFormat="1" applyFont="1"/>
    <xf numFmtId="165" fontId="0" fillId="2" borderId="3" xfId="0" applyNumberFormat="1" applyFill="1" applyBorder="1"/>
    <xf numFmtId="167" fontId="0" fillId="2" borderId="3" xfId="0" applyNumberFormat="1" applyFill="1" applyBorder="1"/>
    <xf numFmtId="1" fontId="2" fillId="2" borderId="0" xfId="0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2" borderId="0" xfId="0" applyNumberFormat="1" applyFill="1"/>
    <xf numFmtId="164" fontId="0" fillId="2" borderId="2" xfId="0" applyNumberFormat="1" applyFill="1" applyBorder="1"/>
    <xf numFmtId="0" fontId="11" fillId="0" borderId="0" xfId="1"/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8" formatCode="[$AUD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6" formatCode="[$$-409]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5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numFmt numFmtId="164" formatCode="&quot;£&quot;#,##0.00"/>
    </dxf>
    <dxf>
      <border outline="0">
        <top style="thin">
          <color theme="9" tint="0.39997558519241921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F2AA0F-6ACA-496C-B802-1B31C5B628A4}" name="Table16" displayName="Table16" ref="B4:G12" totalsRowShown="0" headerRowDxfId="77" headerRowBorderDxfId="76" tableBorderDxfId="75">
  <autoFilter ref="B4:G12" xr:uid="{FDF2AA0F-6ACA-496C-B802-1B31C5B628A4}"/>
  <tableColumns count="6">
    <tableColumn id="1" xr3:uid="{58E02EB3-F113-4EA0-A4A3-C509C22094BE}" name="Collection"/>
    <tableColumn id="2" xr3:uid="{EC09CF56-CD01-4011-9506-94717C3D9918}" name="Titles*"/>
    <tableColumn id="3" xr3:uid="{45231B03-88D8-4C69-B3AC-5B97C3413FDE}" name="GBP" dataDxfId="74"/>
    <tableColumn id="4" xr3:uid="{0736ED7A-3B83-4480-9EF1-35EABF331274}" name="EUR" dataDxfId="73"/>
    <tableColumn id="5" xr3:uid="{E352557C-7BF3-4BD5-B51E-783CCC5C6525}" name="USD" dataDxfId="72"/>
    <tableColumn id="6" xr3:uid="{C604B18E-8720-499A-970D-1AE69F28D355}" name="AUD" dataDxfId="7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8364D-8F2C-49AA-8136-8BC53961D843}" name="Table1" displayName="Table1" ref="B6:H46" totalsRowShown="0" headerRowDxfId="70" dataDxfId="69">
  <autoFilter ref="B6:H46" xr:uid="{C4E8364D-8F2C-49AA-8136-8BC53961D843}"/>
  <tableColumns count="7">
    <tableColumn id="1" xr3:uid="{5EDA47BA-28D1-4DFE-93D3-50E07D5EF719}" name="eISBN" dataDxfId="68"/>
    <tableColumn id="2" xr3:uid="{566FE9FB-3751-4BD2-90B6-AD4943DDBD93}" name="Title" dataDxfId="67"/>
    <tableColumn id="3" xr3:uid="{02519DE3-F688-456B-A5F2-AB4DB727B49C}" name="Author" dataDxfId="66"/>
    <tableColumn id="4" xr3:uid="{A23FBCE6-FC55-4663-946D-18E076803046}" name="GBP" dataDxfId="65"/>
    <tableColumn id="5" xr3:uid="{F979F706-1FEB-4A04-96C2-165114B6DAB7}" name="EUR" dataDxfId="64"/>
    <tableColumn id="6" xr3:uid="{6C17E136-77B4-411D-8929-AA5D0ACB25E0}" name="USD" dataDxfId="63"/>
    <tableColumn id="7" xr3:uid="{C9826F90-3F76-48BE-A728-52F4969B51A1}" name="AUD" dataDxfId="6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A73FA9F-BF93-4D54-977D-E42B95CADE0A}" name="Table14" displayName="Table14" ref="B5:H29" totalsRowShown="0" headerRowDxfId="61" dataDxfId="60">
  <autoFilter ref="B5:H29" xr:uid="{6A73FA9F-BF93-4D54-977D-E42B95CADE0A}"/>
  <tableColumns count="7">
    <tableColumn id="1" xr3:uid="{7311C888-815E-4A6C-A59F-B593F3050272}" name="eISBN" dataDxfId="59"/>
    <tableColumn id="2" xr3:uid="{C641EB4E-4209-44BC-A387-E04AC6C8D958}" name="Title" dataDxfId="58"/>
    <tableColumn id="3" xr3:uid="{20E036D0-C348-4037-B586-2E89CC17A447}" name="Author" dataDxfId="57"/>
    <tableColumn id="4" xr3:uid="{10F3EDC7-DE3E-497E-AA5D-5D0ADEE5CD57}" name="GBP" dataDxfId="56"/>
    <tableColumn id="5" xr3:uid="{7C6AB402-94D1-4862-8960-46A8F9371A26}" name="EUR" dataDxfId="55"/>
    <tableColumn id="6" xr3:uid="{8D419EE7-ED72-4B7E-B339-4E35E4973E2C}" name="USD" dataDxfId="54"/>
    <tableColumn id="7" xr3:uid="{A23C1E7C-967D-42E9-B5AA-A8A43791D609}" name="AUD" dataDxfId="5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283024-A40C-4343-AD00-2CC04F730E78}" name="Table2" displayName="Table2" ref="B6:H73" totalsRowShown="0" headerRowDxfId="52" dataDxfId="51">
  <autoFilter ref="B6:H73" xr:uid="{12283024-A40C-4343-AD00-2CC04F730E78}"/>
  <tableColumns count="7">
    <tableColumn id="1" xr3:uid="{1D29A175-E607-4CC5-9AE6-5334EC334AB2}" name="eISBN" dataDxfId="50"/>
    <tableColumn id="2" xr3:uid="{793F7052-7A31-4C24-A016-373AEFFD908F}" name="Title" dataDxfId="49"/>
    <tableColumn id="3" xr3:uid="{1ECBBFE7-8446-4609-98E0-BCBC8333A104}" name="Author" dataDxfId="48"/>
    <tableColumn id="4" xr3:uid="{A6750BB9-552D-448F-8B37-2D1C4A54272D}" name="GBP" dataDxfId="47"/>
    <tableColumn id="5" xr3:uid="{4CA6E36C-B754-40E1-BDB3-A86F3331AAA5}" name="EUR" dataDxfId="46"/>
    <tableColumn id="6" xr3:uid="{89CC2FB4-D765-43DB-9209-3F014AD5C96F}" name="USD" dataDxfId="45"/>
    <tableColumn id="7" xr3:uid="{4CDF1894-E973-4C81-A317-ACBBBB1EF96F}" name="AUD" dataDxfId="4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2B4EF0-C1C6-4468-B8D8-C86792DE8CA2}" name="Table7" displayName="Table7" ref="B6:H40" totalsRowShown="0" headerRowDxfId="43" dataDxfId="42">
  <autoFilter ref="B6:H40" xr:uid="{4E2B4EF0-C1C6-4468-B8D8-C86792DE8CA2}"/>
  <tableColumns count="7">
    <tableColumn id="1" xr3:uid="{B2507965-57C9-4EF1-9266-B17AC5A3D1F7}" name="eISBN" dataDxfId="41"/>
    <tableColumn id="2" xr3:uid="{94916F91-4EA1-4BFA-8490-6BEF87A09CC3}" name="Title" dataDxfId="40"/>
    <tableColumn id="3" xr3:uid="{357AFA92-06F6-4CF6-9795-4814BC706403}" name="Author" dataDxfId="39"/>
    <tableColumn id="4" xr3:uid="{FDDD664A-4DE5-49DC-BA9C-53B219869CEF}" name="GBP" dataDxfId="38"/>
    <tableColumn id="5" xr3:uid="{C10623BB-8B7D-4397-AB2F-5D378F5A474E}" name="EUR" dataDxfId="37"/>
    <tableColumn id="6" xr3:uid="{E8CE5967-4CA1-4459-943F-0C4ACB12C9E6}" name="USD" dataDxfId="36"/>
    <tableColumn id="7" xr3:uid="{FFE85EB6-5D08-41D7-A3E0-F6FCA02D1D34}" name="AUD" dataDxfId="3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9E1FD3-5BFB-4519-AEDF-E62A9E7DD912}" name="Table5" displayName="Table5" ref="B6:H96" totalsRowShown="0" headerRowDxfId="34" dataDxfId="33">
  <autoFilter ref="B6:H96" xr:uid="{519E1FD3-5BFB-4519-AEDF-E62A9E7DD912}"/>
  <tableColumns count="7">
    <tableColumn id="1" xr3:uid="{62ADA331-57BC-4DEF-B597-BA1B795284BC}" name="eISBN" dataDxfId="32"/>
    <tableColumn id="2" xr3:uid="{12C62AC3-5FBA-4B3D-A630-09D143106828}" name="Title" dataDxfId="31"/>
    <tableColumn id="3" xr3:uid="{9D8E550D-8F73-4351-8EC7-6CDF38A9C4B6}" name="Author" dataDxfId="30"/>
    <tableColumn id="4" xr3:uid="{1C5269C9-1AA6-42BA-93DA-ACF1C6A5DBF5}" name="GBP" dataDxfId="29"/>
    <tableColumn id="5" xr3:uid="{3A683DC9-EEEC-4026-95E7-FEE38EF82C32}" name="EUR" dataDxfId="28"/>
    <tableColumn id="6" xr3:uid="{800EBE80-4E55-4CE8-BC21-B18D4EA27829}" name="USD" dataDxfId="27"/>
    <tableColumn id="7" xr3:uid="{819ED57E-299C-4398-97D5-0B4A1EFAC19F}" name="AUD" dataDxfId="26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1FBB317-151F-4490-9834-B7F808CC4FB3}" name="Table9" displayName="Table9" ref="B5:H78" totalsRowShown="0" headerRowDxfId="25" dataDxfId="24">
  <autoFilter ref="B5:H78" xr:uid="{C1FBB317-151F-4490-9834-B7F808CC4FB3}"/>
  <tableColumns count="7">
    <tableColumn id="1" xr3:uid="{D5F3F4E6-3444-4BC9-9D2D-BDDF4BE997B0}" name="eISBN" dataDxfId="23"/>
    <tableColumn id="2" xr3:uid="{658F5C54-9EF3-4D4D-82D4-00DEA194E96F}" name="Title" dataDxfId="22"/>
    <tableColumn id="3" xr3:uid="{05204CDB-E2D0-4551-81C5-F2B59741BD8F}" name="Author" dataDxfId="21"/>
    <tableColumn id="4" xr3:uid="{7F1D6823-5F93-4844-B020-EA674D2BE7BE}" name="GBP" dataDxfId="20"/>
    <tableColumn id="5" xr3:uid="{DC9E1220-576B-4A6C-BFAD-7EB64709C4A8}" name="EUR" dataDxfId="19"/>
    <tableColumn id="6" xr3:uid="{69A29268-FD60-4304-B782-CE26F0E2A669}" name="USD" dataDxfId="18"/>
    <tableColumn id="7" xr3:uid="{426D441E-3F6E-4256-BBBE-751CD082EE67}" name="AUD" dataDxfId="1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6828B9-05CE-4049-A7D0-9CD9678A79CD}" name="Table3" displayName="Table3" ref="B6:H48" totalsRowShown="0" dataDxfId="16">
  <autoFilter ref="B6:H48" xr:uid="{C36828B9-05CE-4049-A7D0-9CD9678A79CD}"/>
  <tableColumns count="7">
    <tableColumn id="1" xr3:uid="{FB8CD67A-0A7A-446E-9D75-6A6E7492CE87}" name="eISBN" dataDxfId="15"/>
    <tableColumn id="2" xr3:uid="{FE478E6D-DCDD-4779-A387-6BAA0D5E1427}" name="Title" dataDxfId="14"/>
    <tableColumn id="3" xr3:uid="{D011721D-D4A5-4894-96ED-7200A8C6DDB6}" name="Author" dataDxfId="13"/>
    <tableColumn id="4" xr3:uid="{847D907A-62D9-41D4-9713-016664A2292A}" name="GBP" dataDxfId="12"/>
    <tableColumn id="5" xr3:uid="{DA3DD515-425D-4AD2-8DAD-92D2F4D116C0}" name="EUR" dataDxfId="11"/>
    <tableColumn id="6" xr3:uid="{C031302F-80E0-40E0-856A-3101ADF7364A}" name="USD" dataDxfId="10"/>
    <tableColumn id="7" xr3:uid="{6A913A81-E9F2-4B09-8DCB-202DF75E9D20}" name="AUD" dataDxfId="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D561951-2573-4B56-819A-A2F65999BCC4}" name="Table12" displayName="Table12" ref="B5:H74" totalsRowShown="0" headerRowDxfId="8" dataDxfId="7">
  <autoFilter ref="B5:H74" xr:uid="{CD561951-2573-4B56-819A-A2F65999BCC4}"/>
  <tableColumns count="7">
    <tableColumn id="1" xr3:uid="{D202D177-4CEA-4749-9C97-FE2BF21032ED}" name="eISBN" dataDxfId="6"/>
    <tableColumn id="2" xr3:uid="{27CEF46E-93B2-4D36-8801-1C356E15B882}" name="Title" dataDxfId="5"/>
    <tableColumn id="3" xr3:uid="{148B8CC4-6DC6-4795-AB23-A7F832A86873}" name="Author" dataDxfId="4"/>
    <tableColumn id="4" xr3:uid="{586C7186-39CE-4179-9CB7-9B106DCC885E}" name="GBP" dataDxfId="3"/>
    <tableColumn id="5" xr3:uid="{A37FFEF3-7F3E-4230-9AE8-BF29B72E43EE}" name="EUR" dataDxfId="2"/>
    <tableColumn id="6" xr3:uid="{C55253E6-7D07-45E1-B2D7-B115F7672D34}" name="USD" dataDxfId="1"/>
    <tableColumn id="7" xr3:uid="{36FA6BE9-285E-4146-A83D-6D5F93CF0A6F}" name="AUD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9115-3BB1-49AE-9D9B-8FAE98740140}">
  <dimension ref="B2:G14"/>
  <sheetViews>
    <sheetView tabSelected="1" workbookViewId="0">
      <selection activeCell="N15" sqref="N15"/>
    </sheetView>
  </sheetViews>
  <sheetFormatPr defaultRowHeight="14.5" x14ac:dyDescent="0.35"/>
  <cols>
    <col min="2" max="2" width="44.7265625" bestFit="1" customWidth="1"/>
    <col min="3" max="3" width="8.453125" customWidth="1"/>
    <col min="4" max="4" width="10.1796875" customWidth="1"/>
    <col min="5" max="5" width="9.81640625" customWidth="1"/>
    <col min="6" max="6" width="10.81640625" customWidth="1"/>
    <col min="7" max="7" width="11.453125" customWidth="1"/>
  </cols>
  <sheetData>
    <row r="2" spans="2:7" x14ac:dyDescent="0.35">
      <c r="B2" s="1" t="s">
        <v>0</v>
      </c>
      <c r="C2" s="1"/>
    </row>
    <row r="4" spans="2:7" x14ac:dyDescent="0.35">
      <c r="B4" s="65" t="s">
        <v>1</v>
      </c>
      <c r="C4" s="64" t="s">
        <v>2</v>
      </c>
      <c r="D4" s="62" t="s">
        <v>3</v>
      </c>
      <c r="E4" s="62" t="s">
        <v>4</v>
      </c>
      <c r="F4" s="62" t="s">
        <v>5</v>
      </c>
      <c r="G4" s="63" t="s">
        <v>6</v>
      </c>
    </row>
    <row r="5" spans="2:7" x14ac:dyDescent="0.35">
      <c r="B5" s="77" t="s">
        <v>7</v>
      </c>
      <c r="C5">
        <v>40</v>
      </c>
      <c r="D5" s="3">
        <f>SUM(Table1[GBP])</f>
        <v>6249</v>
      </c>
      <c r="E5" s="3">
        <f>SUM(Table1[EUR])</f>
        <v>7555</v>
      </c>
      <c r="F5" s="3">
        <f>SUM(Table1[USD])</f>
        <v>9645</v>
      </c>
      <c r="G5" s="3">
        <f>SUM(Table1[AUD])</f>
        <v>11470</v>
      </c>
    </row>
    <row r="6" spans="2:7" x14ac:dyDescent="0.35">
      <c r="B6" s="77" t="s">
        <v>14</v>
      </c>
      <c r="C6">
        <v>24</v>
      </c>
      <c r="D6" s="3">
        <f>SUM(Table14[GBP])</f>
        <v>3164</v>
      </c>
      <c r="E6" s="3">
        <f>SUM(Table14[EUR])</f>
        <v>3830</v>
      </c>
      <c r="F6" s="3">
        <f>SUM(Table14[USD])</f>
        <v>4820</v>
      </c>
      <c r="G6" s="3">
        <f>SUM(Table14[AUD])</f>
        <v>5800</v>
      </c>
    </row>
    <row r="7" spans="2:7" x14ac:dyDescent="0.35">
      <c r="B7" s="77" t="s">
        <v>9</v>
      </c>
      <c r="C7">
        <v>67</v>
      </c>
      <c r="D7" s="3">
        <f>SUM(Table2[GBP])</f>
        <v>10329</v>
      </c>
      <c r="E7" s="3">
        <f>SUM(Table2[EUR])</f>
        <v>12530</v>
      </c>
      <c r="F7" s="3">
        <f>SUM(Table2[USD])</f>
        <v>15970</v>
      </c>
      <c r="G7" s="3">
        <f>SUM(Table2[AUD])</f>
        <v>18990</v>
      </c>
    </row>
    <row r="8" spans="2:7" x14ac:dyDescent="0.35">
      <c r="B8" s="77" t="s">
        <v>11</v>
      </c>
      <c r="C8">
        <v>34</v>
      </c>
      <c r="D8" s="3">
        <f>SUM(Table7[GBP])</f>
        <v>4000</v>
      </c>
      <c r="E8" s="3">
        <f>SUM(Table7[EUR])</f>
        <v>4720</v>
      </c>
      <c r="F8" s="3">
        <f>SUM(Table7[USD])</f>
        <v>5850</v>
      </c>
      <c r="G8" s="3">
        <f>SUM(Table7[AUD])</f>
        <v>7280</v>
      </c>
    </row>
    <row r="9" spans="2:7" x14ac:dyDescent="0.35">
      <c r="B9" s="77" t="s">
        <v>10</v>
      </c>
      <c r="C9">
        <v>90</v>
      </c>
      <c r="D9" s="3">
        <f>SUM(Table5[GBP])</f>
        <v>14071</v>
      </c>
      <c r="E9" s="3">
        <f>SUM(Table5[EUR])</f>
        <v>17075</v>
      </c>
      <c r="F9" s="3">
        <f>SUM(Table5[USD])</f>
        <v>21755</v>
      </c>
      <c r="G9" s="3">
        <f>SUM(Table5[AUD])</f>
        <v>25890</v>
      </c>
    </row>
    <row r="10" spans="2:7" x14ac:dyDescent="0.35">
      <c r="B10" s="77" t="s">
        <v>12</v>
      </c>
      <c r="C10">
        <v>73</v>
      </c>
      <c r="D10" s="3">
        <f>SUM(Table9[GBP])</f>
        <v>9078</v>
      </c>
      <c r="E10" s="3">
        <f>SUM(Table9[EUR])</f>
        <v>10730</v>
      </c>
      <c r="F10" s="3">
        <f>SUM(Table9[USD])</f>
        <v>13355</v>
      </c>
      <c r="G10" s="3">
        <f>SUM(Table9[AUD])</f>
        <v>16560</v>
      </c>
    </row>
    <row r="11" spans="2:7" x14ac:dyDescent="0.35">
      <c r="B11" s="77" t="s">
        <v>8</v>
      </c>
      <c r="C11">
        <v>42</v>
      </c>
      <c r="D11" s="3">
        <f>SUM(Table3[GBP])</f>
        <v>6070</v>
      </c>
      <c r="E11" s="3">
        <f>SUM(Table3[EUR])</f>
        <v>7325</v>
      </c>
      <c r="F11" s="3">
        <f>SUM(Table3[USD])</f>
        <v>9275</v>
      </c>
      <c r="G11" s="3">
        <f>SUM(Table3[AUD])</f>
        <v>11140</v>
      </c>
    </row>
    <row r="12" spans="2:7" x14ac:dyDescent="0.35">
      <c r="B12" s="77" t="s">
        <v>13</v>
      </c>
      <c r="C12">
        <v>69</v>
      </c>
      <c r="D12" s="3">
        <f>SUM(Table12[GBP])</f>
        <v>10362</v>
      </c>
      <c r="E12" s="3">
        <f>SUM(Table12[EUR])</f>
        <v>12378.38</v>
      </c>
      <c r="F12" s="3">
        <f>SUM(Table12[USD])</f>
        <v>15895</v>
      </c>
      <c r="G12" s="3">
        <f>SUM(Table12[AUD])</f>
        <v>18973.59</v>
      </c>
    </row>
    <row r="14" spans="2:7" x14ac:dyDescent="0.35">
      <c r="B14" s="66" t="s">
        <v>15</v>
      </c>
    </row>
  </sheetData>
  <hyperlinks>
    <hyperlink ref="B5" location="'AI and disruptive technologies'!A1" display="AI and disruptive technologies" xr:uid="{2071BAE5-5F71-43F7-A3D1-D5987857043F}"/>
    <hyperlink ref="B6" location="'Decolonising the curriculum'!A1" display="Decolonising the curriculum" xr:uid="{42982601-633C-4010-B6FA-3CA0F39A2F2D}"/>
    <hyperlink ref="B7" location="'Environmental sustainability &amp;'!A1" display="Environmental sustainability and renewable resources" xr:uid="{2CE7918B-410C-4C0E-AE43-39FB50D0858C}"/>
    <hyperlink ref="B8" location="'Gender studies'!A1" display="Gender studies" xr:uid="{C34C55D1-5B9D-4325-BBE3-6DD88F7D1AC4}"/>
    <hyperlink ref="B9" location="'Mental health'!A1" display="Mental health" xr:uid="{CE92A5A6-00A9-433E-B358-D9DFCFB0D1A6}"/>
    <hyperlink ref="B10" location="'Race, law &amp; politics in the US'!A1" display="Race, law &amp; politics in the US" xr:uid="{43B3B438-5F1D-44AE-9E08-3673D59340AD}"/>
    <hyperlink ref="B11" location="'Technology in society'!A1" display="Technology in society" xr:uid="{1A382431-8BFA-447C-AAED-F9AACDAEAFFE}"/>
    <hyperlink ref="B12" location="'War &amp; conflict'!A1" display="War and conflict" xr:uid="{68ADF16F-D413-443E-B322-3B9D94A04BFC}"/>
  </hyperlink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390D2-AD4F-4F89-AD63-43A41C742811}">
  <dimension ref="B3:H62"/>
  <sheetViews>
    <sheetView zoomScaleNormal="100" workbookViewId="0">
      <selection activeCell="B4" sqref="B4"/>
    </sheetView>
  </sheetViews>
  <sheetFormatPr defaultRowHeight="14.5" x14ac:dyDescent="0.35"/>
  <cols>
    <col min="2" max="2" width="17.453125" customWidth="1"/>
    <col min="3" max="3" width="73.26953125" bestFit="1" customWidth="1"/>
    <col min="4" max="4" width="28.7265625" bestFit="1" customWidth="1"/>
    <col min="5" max="5" width="9.7265625" customWidth="1"/>
    <col min="6" max="6" width="9.81640625" bestFit="1" customWidth="1"/>
    <col min="7" max="7" width="9.7265625" customWidth="1"/>
    <col min="8" max="8" width="11.7265625" bestFit="1" customWidth="1"/>
  </cols>
  <sheetData>
    <row r="3" spans="2:8" x14ac:dyDescent="0.35">
      <c r="B3" s="78" t="s">
        <v>0</v>
      </c>
      <c r="C3" s="78"/>
    </row>
    <row r="4" spans="2:8" x14ac:dyDescent="0.35">
      <c r="B4" s="77" t="s">
        <v>946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17">
        <v>9781108545839</v>
      </c>
      <c r="C7" s="30" t="s">
        <v>19</v>
      </c>
      <c r="D7" s="30" t="s">
        <v>20</v>
      </c>
      <c r="E7" s="18">
        <v>345</v>
      </c>
      <c r="F7" s="19">
        <v>410</v>
      </c>
      <c r="G7" s="20">
        <v>550</v>
      </c>
      <c r="H7" s="23">
        <v>630</v>
      </c>
    </row>
    <row r="8" spans="2:8" x14ac:dyDescent="0.35">
      <c r="B8" s="17">
        <v>9781108976718</v>
      </c>
      <c r="C8" s="30" t="s">
        <v>21</v>
      </c>
      <c r="D8" s="30" t="s">
        <v>22</v>
      </c>
      <c r="E8" s="18">
        <v>115</v>
      </c>
      <c r="F8" s="19">
        <v>140</v>
      </c>
      <c r="G8" s="20">
        <v>175</v>
      </c>
      <c r="H8" s="23">
        <v>210</v>
      </c>
    </row>
    <row r="9" spans="2:8" x14ac:dyDescent="0.35">
      <c r="B9" s="17">
        <v>9781108883931</v>
      </c>
      <c r="C9" s="30" t="s">
        <v>23</v>
      </c>
      <c r="D9" s="30" t="s">
        <v>24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17">
        <v>9781108869003</v>
      </c>
      <c r="C10" s="30" t="s">
        <v>25</v>
      </c>
      <c r="D10" s="30" t="s">
        <v>26</v>
      </c>
      <c r="E10" s="18">
        <v>152</v>
      </c>
      <c r="F10" s="19">
        <v>185</v>
      </c>
      <c r="G10" s="20">
        <v>235</v>
      </c>
      <c r="H10" s="23">
        <v>280</v>
      </c>
    </row>
    <row r="11" spans="2:8" x14ac:dyDescent="0.35">
      <c r="B11" s="17">
        <v>9781108623056</v>
      </c>
      <c r="C11" s="30" t="s">
        <v>27</v>
      </c>
      <c r="D11" s="30" t="s">
        <v>28</v>
      </c>
      <c r="E11" s="18">
        <v>115</v>
      </c>
      <c r="F11" s="19">
        <v>140</v>
      </c>
      <c r="G11" s="20">
        <v>175</v>
      </c>
      <c r="H11" s="23">
        <v>210</v>
      </c>
    </row>
    <row r="12" spans="2:8" x14ac:dyDescent="0.35">
      <c r="B12" s="17">
        <v>9781108699235</v>
      </c>
      <c r="C12" s="30" t="s">
        <v>29</v>
      </c>
      <c r="D12" s="30" t="s">
        <v>30</v>
      </c>
      <c r="E12" s="18">
        <v>152</v>
      </c>
      <c r="F12" s="19">
        <v>185</v>
      </c>
      <c r="G12" s="20">
        <v>235</v>
      </c>
      <c r="H12" s="23">
        <v>280</v>
      </c>
    </row>
    <row r="13" spans="2:8" x14ac:dyDescent="0.35">
      <c r="B13" s="17">
        <v>9781108891325</v>
      </c>
      <c r="C13" s="30" t="s">
        <v>31</v>
      </c>
      <c r="D13" s="30" t="s">
        <v>32</v>
      </c>
      <c r="E13" s="18">
        <v>115</v>
      </c>
      <c r="F13" s="19">
        <v>140</v>
      </c>
      <c r="G13" s="20">
        <v>175</v>
      </c>
      <c r="H13" s="23">
        <v>210</v>
      </c>
    </row>
    <row r="14" spans="2:8" x14ac:dyDescent="0.35">
      <c r="B14" s="17">
        <v>9781108988025</v>
      </c>
      <c r="C14" s="30" t="s">
        <v>33</v>
      </c>
      <c r="D14" s="30" t="s">
        <v>34</v>
      </c>
      <c r="E14" s="18">
        <v>152</v>
      </c>
      <c r="F14" s="19">
        <v>185</v>
      </c>
      <c r="G14" s="20">
        <v>235</v>
      </c>
      <c r="H14" s="23">
        <v>280</v>
      </c>
    </row>
    <row r="15" spans="2:8" x14ac:dyDescent="0.35">
      <c r="B15" s="17">
        <v>9781108565080</v>
      </c>
      <c r="C15" s="30" t="s">
        <v>35</v>
      </c>
      <c r="D15" s="30" t="s">
        <v>36</v>
      </c>
      <c r="E15" s="18">
        <v>152</v>
      </c>
      <c r="F15" s="19">
        <v>185</v>
      </c>
      <c r="G15" s="20">
        <v>235</v>
      </c>
      <c r="H15" s="23">
        <v>280</v>
      </c>
    </row>
    <row r="16" spans="2:8" x14ac:dyDescent="0.35">
      <c r="B16" s="17">
        <v>9781108591386</v>
      </c>
      <c r="C16" s="30" t="s">
        <v>37</v>
      </c>
      <c r="D16" s="30" t="s">
        <v>38</v>
      </c>
      <c r="E16" s="18">
        <v>345</v>
      </c>
      <c r="F16" s="19">
        <v>410</v>
      </c>
      <c r="G16" s="20">
        <v>550</v>
      </c>
      <c r="H16" s="23">
        <v>630</v>
      </c>
    </row>
    <row r="17" spans="2:8" x14ac:dyDescent="0.35">
      <c r="B17" s="17">
        <v>9781108878203</v>
      </c>
      <c r="C17" s="30" t="s">
        <v>39</v>
      </c>
      <c r="D17" s="30" t="s">
        <v>40</v>
      </c>
      <c r="E17" s="18">
        <v>152</v>
      </c>
      <c r="F17" s="19">
        <v>185</v>
      </c>
      <c r="G17" s="20">
        <v>235</v>
      </c>
      <c r="H17" s="23">
        <v>280</v>
      </c>
    </row>
    <row r="18" spans="2:8" x14ac:dyDescent="0.35">
      <c r="B18" s="17">
        <v>9781108762168</v>
      </c>
      <c r="C18" s="30" t="s">
        <v>41</v>
      </c>
      <c r="D18" s="30" t="s">
        <v>42</v>
      </c>
      <c r="E18" s="18">
        <v>152</v>
      </c>
      <c r="F18" s="19">
        <v>185</v>
      </c>
      <c r="G18" s="20">
        <v>235</v>
      </c>
      <c r="H18" s="23">
        <v>280</v>
      </c>
    </row>
    <row r="19" spans="2:8" x14ac:dyDescent="0.35">
      <c r="B19" s="17">
        <v>9781108854221</v>
      </c>
      <c r="C19" s="30" t="s">
        <v>43</v>
      </c>
      <c r="D19" s="30" t="s">
        <v>44</v>
      </c>
      <c r="E19" s="18">
        <v>152</v>
      </c>
      <c r="F19" s="19">
        <v>185</v>
      </c>
      <c r="G19" s="20">
        <v>235</v>
      </c>
      <c r="H19" s="23">
        <v>280</v>
      </c>
    </row>
    <row r="20" spans="2:8" x14ac:dyDescent="0.35">
      <c r="B20" s="17">
        <v>9781009064804</v>
      </c>
      <c r="C20" s="30" t="s">
        <v>45</v>
      </c>
      <c r="D20" s="30" t="s">
        <v>46</v>
      </c>
      <c r="E20" s="18">
        <v>115</v>
      </c>
      <c r="F20" s="19">
        <v>140</v>
      </c>
      <c r="G20" s="20">
        <v>175</v>
      </c>
      <c r="H20" s="23">
        <v>210</v>
      </c>
    </row>
    <row r="21" spans="2:8" x14ac:dyDescent="0.35">
      <c r="B21" s="17">
        <v>9781108942485</v>
      </c>
      <c r="C21" s="30" t="s">
        <v>47</v>
      </c>
      <c r="D21" s="30" t="s">
        <v>48</v>
      </c>
      <c r="E21" s="18">
        <v>115</v>
      </c>
      <c r="F21" s="19">
        <v>140</v>
      </c>
      <c r="G21" s="20">
        <v>175</v>
      </c>
      <c r="H21" s="23">
        <v>210</v>
      </c>
    </row>
    <row r="22" spans="2:8" x14ac:dyDescent="0.35">
      <c r="B22" s="17">
        <v>9781108936040</v>
      </c>
      <c r="C22" s="30" t="s">
        <v>49</v>
      </c>
      <c r="D22" s="30" t="s">
        <v>50</v>
      </c>
      <c r="E22" s="18">
        <v>152</v>
      </c>
      <c r="F22" s="19">
        <v>185</v>
      </c>
      <c r="G22" s="20">
        <v>235</v>
      </c>
      <c r="H22" s="23">
        <v>280</v>
      </c>
    </row>
    <row r="23" spans="2:8" x14ac:dyDescent="0.35">
      <c r="B23" s="17">
        <v>9781108946926</v>
      </c>
      <c r="C23" s="30" t="s">
        <v>51</v>
      </c>
      <c r="D23" s="30" t="s">
        <v>52</v>
      </c>
      <c r="E23" s="18">
        <v>345</v>
      </c>
      <c r="F23" s="19">
        <v>410</v>
      </c>
      <c r="G23" s="20">
        <v>550</v>
      </c>
      <c r="H23" s="23">
        <v>630</v>
      </c>
    </row>
    <row r="24" spans="2:8" x14ac:dyDescent="0.35">
      <c r="B24" s="17">
        <v>9781108946940</v>
      </c>
      <c r="C24" s="30" t="s">
        <v>53</v>
      </c>
      <c r="D24" s="30" t="s">
        <v>54</v>
      </c>
      <c r="E24" s="18">
        <v>152</v>
      </c>
      <c r="F24" s="19">
        <v>185</v>
      </c>
      <c r="G24" s="20">
        <v>235</v>
      </c>
      <c r="H24" s="23">
        <v>280</v>
      </c>
    </row>
    <row r="25" spans="2:8" x14ac:dyDescent="0.35">
      <c r="B25" s="17">
        <v>9781009129169</v>
      </c>
      <c r="C25" s="30" t="s">
        <v>55</v>
      </c>
      <c r="D25" s="30" t="s">
        <v>56</v>
      </c>
      <c r="E25" s="18">
        <v>152</v>
      </c>
      <c r="F25" s="19">
        <v>185</v>
      </c>
      <c r="G25" s="20">
        <v>235</v>
      </c>
      <c r="H25" s="23">
        <v>280</v>
      </c>
    </row>
    <row r="26" spans="2:8" x14ac:dyDescent="0.35">
      <c r="B26" s="17">
        <v>9781108641104</v>
      </c>
      <c r="C26" s="30" t="s">
        <v>57</v>
      </c>
      <c r="D26" s="30" t="s">
        <v>58</v>
      </c>
      <c r="E26" s="18">
        <v>152</v>
      </c>
      <c r="F26" s="19">
        <v>185</v>
      </c>
      <c r="G26" s="20">
        <v>235</v>
      </c>
      <c r="H26" s="23">
        <v>280</v>
      </c>
    </row>
    <row r="27" spans="2:8" x14ac:dyDescent="0.35">
      <c r="B27" s="17">
        <v>9781108231954</v>
      </c>
      <c r="C27" s="30" t="s">
        <v>59</v>
      </c>
      <c r="D27" s="30" t="s">
        <v>60</v>
      </c>
      <c r="E27" s="18">
        <v>152</v>
      </c>
      <c r="F27" s="19">
        <v>185</v>
      </c>
      <c r="G27" s="20">
        <v>235</v>
      </c>
      <c r="H27" s="23">
        <v>280</v>
      </c>
    </row>
    <row r="28" spans="2:8" x14ac:dyDescent="0.35">
      <c r="B28" s="17">
        <v>9781009072168</v>
      </c>
      <c r="C28" s="30" t="s">
        <v>61</v>
      </c>
      <c r="D28" s="30" t="s">
        <v>62</v>
      </c>
      <c r="E28" s="18">
        <v>152</v>
      </c>
      <c r="F28" s="19">
        <v>185</v>
      </c>
      <c r="G28" s="20">
        <v>235</v>
      </c>
      <c r="H28" s="23">
        <v>280</v>
      </c>
    </row>
    <row r="29" spans="2:8" x14ac:dyDescent="0.35">
      <c r="B29" s="17">
        <v>9781009257954</v>
      </c>
      <c r="C29" s="30" t="s">
        <v>63</v>
      </c>
      <c r="D29" s="30" t="s">
        <v>64</v>
      </c>
      <c r="E29" s="18">
        <v>152</v>
      </c>
      <c r="F29" s="19">
        <v>185</v>
      </c>
      <c r="G29" s="20">
        <v>235</v>
      </c>
      <c r="H29" s="23">
        <v>280</v>
      </c>
    </row>
    <row r="30" spans="2:8" x14ac:dyDescent="0.35">
      <c r="B30" s="17">
        <v>9781108784818</v>
      </c>
      <c r="C30" s="30" t="s">
        <v>65</v>
      </c>
      <c r="D30" s="30" t="s">
        <v>66</v>
      </c>
      <c r="E30" s="18">
        <v>115</v>
      </c>
      <c r="F30" s="19">
        <v>140</v>
      </c>
      <c r="G30" s="20">
        <v>175</v>
      </c>
      <c r="H30" s="23">
        <v>210</v>
      </c>
    </row>
    <row r="31" spans="2:8" x14ac:dyDescent="0.35">
      <c r="B31" s="17">
        <v>9781108884532</v>
      </c>
      <c r="C31" s="30" t="s">
        <v>67</v>
      </c>
      <c r="D31" s="30" t="s">
        <v>68</v>
      </c>
      <c r="E31" s="18">
        <v>152</v>
      </c>
      <c r="F31" s="19">
        <v>185</v>
      </c>
      <c r="G31" s="20">
        <v>235</v>
      </c>
      <c r="H31" s="23">
        <v>280</v>
      </c>
    </row>
    <row r="32" spans="2:8" x14ac:dyDescent="0.35">
      <c r="B32" s="17">
        <v>9781108999687</v>
      </c>
      <c r="C32" s="30" t="s">
        <v>69</v>
      </c>
      <c r="D32" s="30" t="s">
        <v>70</v>
      </c>
      <c r="E32" s="18">
        <v>152</v>
      </c>
      <c r="F32" s="19">
        <v>185</v>
      </c>
      <c r="G32" s="20">
        <v>235</v>
      </c>
      <c r="H32" s="23">
        <v>280</v>
      </c>
    </row>
    <row r="33" spans="2:8" x14ac:dyDescent="0.35">
      <c r="B33" s="17">
        <v>9780511783692</v>
      </c>
      <c r="C33" s="30" t="s">
        <v>71</v>
      </c>
      <c r="D33" s="30" t="s">
        <v>72</v>
      </c>
      <c r="E33" s="18">
        <v>115</v>
      </c>
      <c r="F33" s="19">
        <v>140</v>
      </c>
      <c r="G33" s="20">
        <v>175</v>
      </c>
      <c r="H33" s="23">
        <v>210</v>
      </c>
    </row>
    <row r="34" spans="2:8" x14ac:dyDescent="0.35">
      <c r="B34" s="17">
        <v>9781009299534</v>
      </c>
      <c r="C34" s="30" t="s">
        <v>73</v>
      </c>
      <c r="D34" s="30" t="s">
        <v>74</v>
      </c>
      <c r="E34" s="18">
        <v>152</v>
      </c>
      <c r="F34" s="19">
        <v>185</v>
      </c>
      <c r="G34" s="20">
        <v>235</v>
      </c>
      <c r="H34" s="23">
        <v>280</v>
      </c>
    </row>
    <row r="35" spans="2:8" x14ac:dyDescent="0.35">
      <c r="B35" s="17">
        <v>9781009026611</v>
      </c>
      <c r="C35" s="30" t="s">
        <v>75</v>
      </c>
      <c r="D35" s="30" t="s">
        <v>76</v>
      </c>
      <c r="E35" s="18">
        <v>152</v>
      </c>
      <c r="F35" s="19">
        <v>185</v>
      </c>
      <c r="G35" s="20">
        <v>235</v>
      </c>
      <c r="H35" s="23">
        <v>280</v>
      </c>
    </row>
    <row r="36" spans="2:8" x14ac:dyDescent="0.35">
      <c r="B36" s="17">
        <v>9781108995825</v>
      </c>
      <c r="C36" s="30" t="s">
        <v>77</v>
      </c>
      <c r="D36" s="30" t="s">
        <v>78</v>
      </c>
      <c r="E36" s="18">
        <v>152</v>
      </c>
      <c r="F36" s="19">
        <v>185</v>
      </c>
      <c r="G36" s="20">
        <v>235</v>
      </c>
      <c r="H36" s="23">
        <v>280</v>
      </c>
    </row>
    <row r="37" spans="2:8" x14ac:dyDescent="0.35">
      <c r="B37" s="17">
        <v>9781009416153</v>
      </c>
      <c r="C37" s="30" t="s">
        <v>79</v>
      </c>
      <c r="D37" s="30" t="s">
        <v>80</v>
      </c>
      <c r="E37" s="18">
        <v>152</v>
      </c>
      <c r="F37" s="19">
        <v>185</v>
      </c>
      <c r="G37" s="20">
        <v>235</v>
      </c>
      <c r="H37" s="23">
        <v>280</v>
      </c>
    </row>
    <row r="38" spans="2:8" x14ac:dyDescent="0.35">
      <c r="B38" s="17">
        <v>9781108980197</v>
      </c>
      <c r="C38" s="30" t="s">
        <v>81</v>
      </c>
      <c r="D38" s="30" t="s">
        <v>82</v>
      </c>
      <c r="E38" s="18">
        <v>152</v>
      </c>
      <c r="F38" s="19">
        <v>185</v>
      </c>
      <c r="G38" s="20">
        <v>235</v>
      </c>
      <c r="H38" s="23">
        <v>280</v>
      </c>
    </row>
    <row r="39" spans="2:8" x14ac:dyDescent="0.35">
      <c r="B39" s="17">
        <v>9781009279215</v>
      </c>
      <c r="C39" s="30" t="s">
        <v>83</v>
      </c>
      <c r="D39" s="30" t="s">
        <v>84</v>
      </c>
      <c r="E39" s="18">
        <v>152</v>
      </c>
      <c r="F39" s="19">
        <v>185</v>
      </c>
      <c r="G39" s="20">
        <v>235</v>
      </c>
      <c r="H39" s="23">
        <v>280</v>
      </c>
    </row>
    <row r="40" spans="2:8" x14ac:dyDescent="0.35">
      <c r="B40" s="17">
        <v>9781009483599</v>
      </c>
      <c r="C40" s="30" t="s">
        <v>85</v>
      </c>
      <c r="D40" s="30" t="s">
        <v>86</v>
      </c>
      <c r="E40" s="18">
        <v>152</v>
      </c>
      <c r="F40" s="19">
        <v>185</v>
      </c>
      <c r="G40" s="20">
        <v>235</v>
      </c>
      <c r="H40" s="23">
        <v>280</v>
      </c>
    </row>
    <row r="41" spans="2:8" x14ac:dyDescent="0.35">
      <c r="B41" s="17">
        <v>9781009284349</v>
      </c>
      <c r="C41" s="30" t="s">
        <v>87</v>
      </c>
      <c r="D41" s="30" t="s">
        <v>88</v>
      </c>
      <c r="E41" s="18">
        <v>152</v>
      </c>
      <c r="F41" s="19">
        <v>185</v>
      </c>
      <c r="G41" s="20">
        <v>235</v>
      </c>
      <c r="H41" s="23">
        <v>280</v>
      </c>
    </row>
    <row r="42" spans="2:8" x14ac:dyDescent="0.35">
      <c r="B42" s="17">
        <v>9781009386708</v>
      </c>
      <c r="C42" s="30" t="s">
        <v>89</v>
      </c>
      <c r="D42" s="30" t="s">
        <v>90</v>
      </c>
      <c r="E42" s="18">
        <v>152</v>
      </c>
      <c r="F42" s="19">
        <v>185</v>
      </c>
      <c r="G42" s="20">
        <v>235</v>
      </c>
      <c r="H42" s="23">
        <v>280</v>
      </c>
    </row>
    <row r="43" spans="2:8" x14ac:dyDescent="0.35">
      <c r="B43" s="17">
        <v>9781009375665</v>
      </c>
      <c r="C43" s="30" t="s">
        <v>91</v>
      </c>
      <c r="D43" s="30" t="s">
        <v>92</v>
      </c>
      <c r="E43" s="18">
        <v>152</v>
      </c>
      <c r="F43" s="19">
        <v>185</v>
      </c>
      <c r="G43" s="20">
        <v>235</v>
      </c>
      <c r="H43" s="23">
        <v>280</v>
      </c>
    </row>
    <row r="44" spans="2:8" x14ac:dyDescent="0.35">
      <c r="B44" s="17">
        <v>9781009202633</v>
      </c>
      <c r="C44" s="30" t="s">
        <v>93</v>
      </c>
      <c r="D44" s="30" t="s">
        <v>94</v>
      </c>
      <c r="E44" s="18">
        <v>95</v>
      </c>
      <c r="F44" s="19">
        <v>105</v>
      </c>
      <c r="G44" s="20">
        <v>125</v>
      </c>
      <c r="H44" s="23">
        <v>170</v>
      </c>
    </row>
    <row r="45" spans="2:8" x14ac:dyDescent="0.35">
      <c r="B45" s="17">
        <v>9781009003995</v>
      </c>
      <c r="C45" s="30" t="s">
        <v>95</v>
      </c>
      <c r="D45" s="30" t="s">
        <v>96</v>
      </c>
      <c r="E45" s="18">
        <v>95</v>
      </c>
      <c r="F45" s="19">
        <v>105</v>
      </c>
      <c r="G45" s="20">
        <v>125</v>
      </c>
      <c r="H45" s="23">
        <v>170</v>
      </c>
    </row>
    <row r="46" spans="2:8" x14ac:dyDescent="0.35">
      <c r="B46" s="17">
        <v>9781009110129</v>
      </c>
      <c r="C46" s="30" t="s">
        <v>97</v>
      </c>
      <c r="D46" s="30" t="s">
        <v>98</v>
      </c>
      <c r="E46" s="18">
        <v>115</v>
      </c>
      <c r="F46" s="19">
        <v>140</v>
      </c>
      <c r="G46" s="20">
        <v>175</v>
      </c>
      <c r="H46" s="23">
        <v>210</v>
      </c>
    </row>
    <row r="47" spans="2:8" x14ac:dyDescent="0.35">
      <c r="E47" s="25">
        <f>SUM(E7:E46)</f>
        <v>6249</v>
      </c>
      <c r="F47" s="26">
        <f>SUM(F7:F46)</f>
        <v>7555</v>
      </c>
      <c r="G47" s="27">
        <f t="shared" ref="G47:H47" si="0">SUM(G7:G46)</f>
        <v>9645</v>
      </c>
      <c r="H47" s="28">
        <f t="shared" si="0"/>
        <v>11470</v>
      </c>
    </row>
    <row r="49" spans="2:8" x14ac:dyDescent="0.35">
      <c r="B49" s="24" t="s">
        <v>99</v>
      </c>
    </row>
    <row r="50" spans="2:8" x14ac:dyDescent="0.35">
      <c r="B50" s="33">
        <v>9781108749978</v>
      </c>
      <c r="C50" s="34" t="s">
        <v>100</v>
      </c>
      <c r="D50" s="34" t="s">
        <v>101</v>
      </c>
      <c r="E50" s="34" t="s">
        <v>102</v>
      </c>
      <c r="F50" s="34" t="s">
        <v>102</v>
      </c>
      <c r="G50" s="34" t="s">
        <v>102</v>
      </c>
      <c r="H50" s="34" t="s">
        <v>102</v>
      </c>
    </row>
    <row r="51" spans="2:8" x14ac:dyDescent="0.35">
      <c r="B51" s="17">
        <v>9781108895057</v>
      </c>
      <c r="C51" s="30" t="s">
        <v>103</v>
      </c>
      <c r="D51" s="30" t="s">
        <v>104</v>
      </c>
      <c r="E51" s="30" t="s">
        <v>102</v>
      </c>
      <c r="F51" s="30" t="s">
        <v>102</v>
      </c>
      <c r="G51" s="30" t="s">
        <v>102</v>
      </c>
      <c r="H51" s="30" t="s">
        <v>102</v>
      </c>
    </row>
    <row r="52" spans="2:8" x14ac:dyDescent="0.35">
      <c r="B52" s="35">
        <v>9781108914857</v>
      </c>
      <c r="C52" s="36" t="s">
        <v>105</v>
      </c>
      <c r="D52" s="36" t="s">
        <v>106</v>
      </c>
      <c r="E52" s="36" t="s">
        <v>102</v>
      </c>
      <c r="F52" s="36" t="s">
        <v>102</v>
      </c>
      <c r="G52" s="36" t="s">
        <v>102</v>
      </c>
      <c r="H52" s="36" t="s">
        <v>102</v>
      </c>
    </row>
    <row r="53" spans="2:8" x14ac:dyDescent="0.35">
      <c r="B53" s="17">
        <v>9781108883719</v>
      </c>
      <c r="C53" s="30" t="s">
        <v>107</v>
      </c>
      <c r="D53" s="30" t="s">
        <v>108</v>
      </c>
      <c r="E53" s="30" t="s">
        <v>102</v>
      </c>
      <c r="F53" s="30" t="s">
        <v>102</v>
      </c>
      <c r="G53" s="30" t="s">
        <v>102</v>
      </c>
      <c r="H53" s="30" t="s">
        <v>102</v>
      </c>
    </row>
    <row r="54" spans="2:8" x14ac:dyDescent="0.35">
      <c r="B54" s="35">
        <v>9781009207898</v>
      </c>
      <c r="C54" s="36" t="s">
        <v>109</v>
      </c>
      <c r="D54" s="36" t="s">
        <v>110</v>
      </c>
      <c r="E54" s="36" t="s">
        <v>102</v>
      </c>
      <c r="F54" s="36" t="s">
        <v>102</v>
      </c>
      <c r="G54" s="36" t="s">
        <v>102</v>
      </c>
      <c r="H54" s="36" t="s">
        <v>102</v>
      </c>
    </row>
    <row r="55" spans="2:8" x14ac:dyDescent="0.35">
      <c r="B55" s="17">
        <v>9781108938532</v>
      </c>
      <c r="C55" s="30" t="s">
        <v>111</v>
      </c>
      <c r="D55" s="30" t="s">
        <v>112</v>
      </c>
      <c r="E55" s="30" t="s">
        <v>102</v>
      </c>
      <c r="F55" s="30" t="s">
        <v>102</v>
      </c>
      <c r="G55" s="30" t="s">
        <v>102</v>
      </c>
      <c r="H55" s="30" t="s">
        <v>102</v>
      </c>
    </row>
    <row r="56" spans="2:8" x14ac:dyDescent="0.35">
      <c r="B56" s="35">
        <v>9781009255301</v>
      </c>
      <c r="C56" s="36" t="s">
        <v>113</v>
      </c>
      <c r="D56" s="36" t="s">
        <v>114</v>
      </c>
      <c r="E56" s="36" t="s">
        <v>102</v>
      </c>
      <c r="F56" s="36" t="s">
        <v>102</v>
      </c>
      <c r="G56" s="36" t="s">
        <v>102</v>
      </c>
      <c r="H56" s="36" t="s">
        <v>102</v>
      </c>
    </row>
    <row r="57" spans="2:8" x14ac:dyDescent="0.35">
      <c r="B57" s="17">
        <v>9781108865630</v>
      </c>
      <c r="C57" s="30" t="s">
        <v>115</v>
      </c>
      <c r="D57" s="30" t="s">
        <v>116</v>
      </c>
      <c r="E57" s="30" t="s">
        <v>102</v>
      </c>
      <c r="F57" s="30" t="s">
        <v>102</v>
      </c>
      <c r="G57" s="30" t="s">
        <v>102</v>
      </c>
      <c r="H57" s="30" t="s">
        <v>102</v>
      </c>
    </row>
    <row r="58" spans="2:8" x14ac:dyDescent="0.35">
      <c r="B58" s="35">
        <v>9781108975438</v>
      </c>
      <c r="C58" s="36" t="s">
        <v>117</v>
      </c>
      <c r="D58" s="36" t="s">
        <v>118</v>
      </c>
      <c r="E58" s="36" t="s">
        <v>102</v>
      </c>
      <c r="F58" s="36" t="s">
        <v>102</v>
      </c>
      <c r="G58" s="36" t="s">
        <v>102</v>
      </c>
      <c r="H58" s="36" t="s">
        <v>102</v>
      </c>
    </row>
    <row r="59" spans="2:8" x14ac:dyDescent="0.35">
      <c r="B59" s="17">
        <v>9781108938976</v>
      </c>
      <c r="C59" s="30" t="s">
        <v>119</v>
      </c>
      <c r="D59" s="30" t="s">
        <v>120</v>
      </c>
      <c r="E59" s="30" t="s">
        <v>102</v>
      </c>
      <c r="F59" s="30" t="s">
        <v>102</v>
      </c>
      <c r="G59" s="30" t="s">
        <v>102</v>
      </c>
      <c r="H59" s="30" t="s">
        <v>102</v>
      </c>
    </row>
    <row r="60" spans="2:8" x14ac:dyDescent="0.35">
      <c r="B60" s="35">
        <v>9781009334297</v>
      </c>
      <c r="C60" s="36" t="s">
        <v>121</v>
      </c>
      <c r="D60" s="36" t="s">
        <v>122</v>
      </c>
      <c r="E60" s="36" t="s">
        <v>102</v>
      </c>
      <c r="F60" s="36" t="s">
        <v>102</v>
      </c>
      <c r="G60" s="36" t="s">
        <v>102</v>
      </c>
      <c r="H60" s="36" t="s">
        <v>102</v>
      </c>
    </row>
    <row r="61" spans="2:8" x14ac:dyDescent="0.35">
      <c r="B61" s="17">
        <v>9781009321211</v>
      </c>
      <c r="C61" s="30" t="s">
        <v>123</v>
      </c>
      <c r="D61" s="30" t="s">
        <v>124</v>
      </c>
      <c r="E61" s="30" t="s">
        <v>102</v>
      </c>
      <c r="F61" s="30" t="s">
        <v>102</v>
      </c>
      <c r="G61" s="30" t="s">
        <v>102</v>
      </c>
      <c r="H61" s="30" t="s">
        <v>102</v>
      </c>
    </row>
    <row r="62" spans="2:8" x14ac:dyDescent="0.35">
      <c r="B62" s="37">
        <v>9781009431453</v>
      </c>
      <c r="C62" s="38" t="s">
        <v>125</v>
      </c>
      <c r="D62" s="38" t="s">
        <v>126</v>
      </c>
      <c r="E62" s="38" t="s">
        <v>102</v>
      </c>
      <c r="F62" s="38" t="s">
        <v>102</v>
      </c>
      <c r="G62" s="38" t="s">
        <v>102</v>
      </c>
      <c r="H62" s="38" t="s">
        <v>102</v>
      </c>
    </row>
  </sheetData>
  <mergeCells count="1">
    <mergeCell ref="B3:C3"/>
  </mergeCells>
  <hyperlinks>
    <hyperlink ref="B4" location="'All collections'!A1" display="Return to main page" xr:uid="{98F3C8F2-42BD-4BA6-98AB-6AF684F7F05C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E87A-9158-4883-83A9-2368CC743D3B}">
  <dimension ref="B2:H36"/>
  <sheetViews>
    <sheetView workbookViewId="0">
      <selection activeCell="B3" sqref="B3"/>
    </sheetView>
  </sheetViews>
  <sheetFormatPr defaultRowHeight="14.5" x14ac:dyDescent="0.35"/>
  <cols>
    <col min="2" max="2" width="17.54296875" customWidth="1"/>
    <col min="3" max="3" width="53" bestFit="1" customWidth="1"/>
    <col min="4" max="4" width="26.1796875" customWidth="1"/>
    <col min="5" max="6" width="10.453125" customWidth="1"/>
    <col min="7" max="7" width="10.81640625" customWidth="1"/>
    <col min="8" max="8" width="11.81640625" bestFit="1" customWidth="1"/>
  </cols>
  <sheetData>
    <row r="2" spans="2:8" x14ac:dyDescent="0.35">
      <c r="B2" s="78" t="s">
        <v>0</v>
      </c>
      <c r="C2" s="78"/>
    </row>
    <row r="3" spans="2:8" x14ac:dyDescent="0.35">
      <c r="B3" s="77" t="s">
        <v>946</v>
      </c>
    </row>
    <row r="5" spans="2:8" x14ac:dyDescent="0.35">
      <c r="B5" s="1" t="s">
        <v>16</v>
      </c>
      <c r="C5" s="1" t="s">
        <v>17</v>
      </c>
      <c r="D5" s="1" t="s">
        <v>18</v>
      </c>
      <c r="E5" s="1" t="s">
        <v>3</v>
      </c>
      <c r="F5" s="1" t="s">
        <v>4</v>
      </c>
      <c r="G5" s="1" t="s">
        <v>5</v>
      </c>
      <c r="H5" s="1" t="s">
        <v>6</v>
      </c>
    </row>
    <row r="6" spans="2:8" x14ac:dyDescent="0.35">
      <c r="B6" s="9">
        <v>9781009082723</v>
      </c>
      <c r="C6" s="8" t="s">
        <v>127</v>
      </c>
      <c r="D6" s="8" t="s">
        <v>128</v>
      </c>
      <c r="E6" s="18">
        <v>152</v>
      </c>
      <c r="F6" s="19">
        <v>185</v>
      </c>
      <c r="G6" s="20">
        <v>235</v>
      </c>
      <c r="H6" s="23">
        <v>280</v>
      </c>
    </row>
    <row r="7" spans="2:8" x14ac:dyDescent="0.35">
      <c r="B7" s="9">
        <v>9781009219297</v>
      </c>
      <c r="C7" s="8" t="s">
        <v>129</v>
      </c>
      <c r="D7" s="8" t="s">
        <v>130</v>
      </c>
      <c r="E7" s="18">
        <v>152</v>
      </c>
      <c r="F7" s="19">
        <v>185</v>
      </c>
      <c r="G7" s="20">
        <v>235</v>
      </c>
      <c r="H7" s="23">
        <v>280</v>
      </c>
    </row>
    <row r="8" spans="2:8" x14ac:dyDescent="0.35">
      <c r="B8" s="9">
        <v>9781009086189</v>
      </c>
      <c r="C8" s="8" t="s">
        <v>131</v>
      </c>
      <c r="D8" s="8" t="s">
        <v>132</v>
      </c>
      <c r="E8" s="18">
        <v>115</v>
      </c>
      <c r="F8" s="19">
        <v>140</v>
      </c>
      <c r="G8" s="20">
        <v>175</v>
      </c>
      <c r="H8" s="23">
        <v>210</v>
      </c>
    </row>
    <row r="9" spans="2:8" x14ac:dyDescent="0.35">
      <c r="B9" s="9">
        <v>9781009049634</v>
      </c>
      <c r="C9" s="8" t="s">
        <v>133</v>
      </c>
      <c r="D9" s="8" t="s">
        <v>134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9">
        <v>9781009491044</v>
      </c>
      <c r="C10" s="8" t="s">
        <v>135</v>
      </c>
      <c r="D10" s="8" t="s">
        <v>136</v>
      </c>
      <c r="E10" s="18">
        <v>115</v>
      </c>
      <c r="F10" s="19">
        <v>140</v>
      </c>
      <c r="G10" s="20">
        <v>175</v>
      </c>
      <c r="H10" s="23">
        <v>210</v>
      </c>
    </row>
    <row r="11" spans="2:8" x14ac:dyDescent="0.35">
      <c r="B11" s="9">
        <v>9781108566230</v>
      </c>
      <c r="C11" s="8" t="s">
        <v>137</v>
      </c>
      <c r="D11" s="8" t="s">
        <v>138</v>
      </c>
      <c r="E11" s="18">
        <v>115</v>
      </c>
      <c r="F11" s="19">
        <v>140</v>
      </c>
      <c r="G11" s="20">
        <v>175</v>
      </c>
      <c r="H11" s="23">
        <v>210</v>
      </c>
    </row>
    <row r="12" spans="2:8" x14ac:dyDescent="0.35">
      <c r="B12" s="9">
        <v>9781009160247</v>
      </c>
      <c r="C12" s="8" t="s">
        <v>139</v>
      </c>
      <c r="D12" s="8" t="s">
        <v>140</v>
      </c>
      <c r="E12" s="18">
        <v>152</v>
      </c>
      <c r="F12" s="19">
        <v>185</v>
      </c>
      <c r="G12" s="20">
        <v>235</v>
      </c>
      <c r="H12" s="23">
        <v>280</v>
      </c>
    </row>
    <row r="13" spans="2:8" x14ac:dyDescent="0.35">
      <c r="B13" s="9">
        <v>9781108781039</v>
      </c>
      <c r="C13" s="8" t="s">
        <v>141</v>
      </c>
      <c r="D13" s="8" t="s">
        <v>142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9">
        <v>9781009329866</v>
      </c>
      <c r="C14" s="8" t="s">
        <v>143</v>
      </c>
      <c r="D14" s="8" t="s">
        <v>144</v>
      </c>
      <c r="E14" s="18">
        <v>115</v>
      </c>
      <c r="F14" s="19">
        <v>140</v>
      </c>
      <c r="G14" s="20">
        <v>175</v>
      </c>
      <c r="H14" s="23">
        <v>210</v>
      </c>
    </row>
    <row r="15" spans="2:8" x14ac:dyDescent="0.35">
      <c r="B15" s="9">
        <v>9781009444286</v>
      </c>
      <c r="C15" s="8" t="s">
        <v>145</v>
      </c>
      <c r="D15" s="8" t="s">
        <v>146</v>
      </c>
      <c r="E15" s="18">
        <v>115</v>
      </c>
      <c r="F15" s="19">
        <v>140</v>
      </c>
      <c r="G15" s="20">
        <v>175</v>
      </c>
      <c r="H15" s="23">
        <v>210</v>
      </c>
    </row>
    <row r="16" spans="2:8" x14ac:dyDescent="0.35">
      <c r="B16" s="9">
        <v>9781316536322</v>
      </c>
      <c r="C16" s="8" t="s">
        <v>147</v>
      </c>
      <c r="D16" s="8" t="s">
        <v>148</v>
      </c>
      <c r="E16" s="18">
        <v>152</v>
      </c>
      <c r="F16" s="19">
        <v>185</v>
      </c>
      <c r="G16" s="20">
        <v>235</v>
      </c>
      <c r="H16" s="23">
        <v>280</v>
      </c>
    </row>
    <row r="17" spans="2:8" x14ac:dyDescent="0.35">
      <c r="B17" s="9">
        <v>9781108985093</v>
      </c>
      <c r="C17" s="8" t="s">
        <v>149</v>
      </c>
      <c r="D17" s="8" t="s">
        <v>150</v>
      </c>
      <c r="E17" s="18">
        <v>115</v>
      </c>
      <c r="F17" s="19">
        <v>140</v>
      </c>
      <c r="G17" s="20">
        <v>175</v>
      </c>
      <c r="H17" s="23">
        <v>210</v>
      </c>
    </row>
    <row r="18" spans="2:8" x14ac:dyDescent="0.35">
      <c r="B18" s="9">
        <v>9781009427609</v>
      </c>
      <c r="C18" s="8" t="s">
        <v>151</v>
      </c>
      <c r="D18" s="8" t="s">
        <v>152</v>
      </c>
      <c r="E18" s="18">
        <v>152</v>
      </c>
      <c r="F18" s="19">
        <v>185</v>
      </c>
      <c r="G18" s="20">
        <v>235</v>
      </c>
      <c r="H18" s="23">
        <v>280</v>
      </c>
    </row>
    <row r="19" spans="2:8" x14ac:dyDescent="0.35">
      <c r="B19" s="9">
        <v>9781108942560</v>
      </c>
      <c r="C19" s="8" t="s">
        <v>153</v>
      </c>
      <c r="D19" s="8" t="s">
        <v>154</v>
      </c>
      <c r="E19" s="18">
        <v>115</v>
      </c>
      <c r="F19" s="19">
        <v>140</v>
      </c>
      <c r="G19" s="20">
        <v>175</v>
      </c>
      <c r="H19" s="23">
        <v>210</v>
      </c>
    </row>
    <row r="20" spans="2:8" x14ac:dyDescent="0.35">
      <c r="B20" s="9">
        <v>9781009365536</v>
      </c>
      <c r="C20" s="8" t="s">
        <v>155</v>
      </c>
      <c r="D20" s="8" t="s">
        <v>156</v>
      </c>
      <c r="E20" s="18">
        <v>95</v>
      </c>
      <c r="F20" s="19">
        <v>105</v>
      </c>
      <c r="G20" s="20">
        <v>125</v>
      </c>
      <c r="H20" s="23">
        <v>170</v>
      </c>
    </row>
    <row r="21" spans="2:8" x14ac:dyDescent="0.35">
      <c r="B21" s="9">
        <v>9781009423526</v>
      </c>
      <c r="C21" s="8" t="s">
        <v>157</v>
      </c>
      <c r="D21" s="8" t="s">
        <v>158</v>
      </c>
      <c r="E21" s="18">
        <v>152</v>
      </c>
      <c r="F21" s="19">
        <v>185</v>
      </c>
      <c r="G21" s="20">
        <v>235</v>
      </c>
      <c r="H21" s="23">
        <v>280</v>
      </c>
    </row>
    <row r="22" spans="2:8" x14ac:dyDescent="0.35">
      <c r="B22" s="9">
        <v>9781009071499</v>
      </c>
      <c r="C22" s="8" t="s">
        <v>159</v>
      </c>
      <c r="D22" s="8" t="s">
        <v>160</v>
      </c>
      <c r="E22" s="18">
        <v>152</v>
      </c>
      <c r="F22" s="19">
        <v>185</v>
      </c>
      <c r="G22" s="20">
        <v>235</v>
      </c>
      <c r="H22" s="23">
        <v>280</v>
      </c>
    </row>
    <row r="23" spans="2:8" x14ac:dyDescent="0.35">
      <c r="B23" s="9">
        <v>9781009408240</v>
      </c>
      <c r="C23" s="8" t="s">
        <v>161</v>
      </c>
      <c r="D23" s="8" t="s">
        <v>162</v>
      </c>
      <c r="E23" s="18">
        <v>152</v>
      </c>
      <c r="F23" s="19">
        <v>185</v>
      </c>
      <c r="G23" s="20">
        <v>235</v>
      </c>
      <c r="H23" s="23">
        <v>280</v>
      </c>
    </row>
    <row r="24" spans="2:8" x14ac:dyDescent="0.35">
      <c r="B24" s="9">
        <v>9781108780629</v>
      </c>
      <c r="C24" s="8" t="s">
        <v>163</v>
      </c>
      <c r="D24" s="8" t="s">
        <v>164</v>
      </c>
      <c r="E24" s="18">
        <v>115</v>
      </c>
      <c r="F24" s="19">
        <v>140</v>
      </c>
      <c r="G24" s="20">
        <v>175</v>
      </c>
      <c r="H24" s="23">
        <v>210</v>
      </c>
    </row>
    <row r="25" spans="2:8" x14ac:dyDescent="0.35">
      <c r="B25" s="9">
        <v>9781009284837</v>
      </c>
      <c r="C25" s="8" t="s">
        <v>165</v>
      </c>
      <c r="D25" s="8" t="s">
        <v>166</v>
      </c>
      <c r="E25" s="18">
        <v>115</v>
      </c>
      <c r="F25" s="19">
        <v>140</v>
      </c>
      <c r="G25" s="20">
        <v>175</v>
      </c>
      <c r="H25" s="23">
        <v>210</v>
      </c>
    </row>
    <row r="26" spans="2:8" x14ac:dyDescent="0.35">
      <c r="B26" s="9">
        <v>9781009302777</v>
      </c>
      <c r="C26" s="8" t="s">
        <v>167</v>
      </c>
      <c r="D26" s="8" t="s">
        <v>168</v>
      </c>
      <c r="E26" s="18">
        <v>95</v>
      </c>
      <c r="F26" s="19">
        <v>105</v>
      </c>
      <c r="G26" s="20">
        <v>125</v>
      </c>
      <c r="H26" s="23">
        <v>170</v>
      </c>
    </row>
    <row r="27" spans="2:8" x14ac:dyDescent="0.35">
      <c r="B27" s="9">
        <v>9781009277020</v>
      </c>
      <c r="C27" s="8" t="s">
        <v>169</v>
      </c>
      <c r="D27" s="8" t="s">
        <v>170</v>
      </c>
      <c r="E27" s="18">
        <v>115</v>
      </c>
      <c r="F27" s="19">
        <v>140</v>
      </c>
      <c r="G27" s="20">
        <v>175</v>
      </c>
      <c r="H27" s="23">
        <v>210</v>
      </c>
    </row>
    <row r="28" spans="2:8" x14ac:dyDescent="0.35">
      <c r="B28" s="9">
        <v>9781108869140</v>
      </c>
      <c r="C28" s="8" t="s">
        <v>171</v>
      </c>
      <c r="D28" s="8" t="s">
        <v>172</v>
      </c>
      <c r="E28" s="18">
        <v>152</v>
      </c>
      <c r="F28" s="19">
        <v>185</v>
      </c>
      <c r="G28" s="20">
        <v>235</v>
      </c>
      <c r="H28" s="23">
        <v>280</v>
      </c>
    </row>
    <row r="29" spans="2:8" x14ac:dyDescent="0.35">
      <c r="B29" s="9">
        <v>9781108975377</v>
      </c>
      <c r="C29" s="8" t="s">
        <v>173</v>
      </c>
      <c r="D29" s="8" t="s">
        <v>174</v>
      </c>
      <c r="E29" s="18">
        <v>152</v>
      </c>
      <c r="F29" s="19">
        <v>185</v>
      </c>
      <c r="G29" s="20">
        <v>235</v>
      </c>
      <c r="H29" s="23">
        <v>280</v>
      </c>
    </row>
    <row r="30" spans="2:8" x14ac:dyDescent="0.35">
      <c r="B30" s="9"/>
      <c r="C30" s="7"/>
      <c r="D30" s="8"/>
      <c r="E30" s="25">
        <f>SUM(E6:E29)</f>
        <v>3164</v>
      </c>
      <c r="F30" s="26">
        <f>SUM(F6:F29)</f>
        <v>3830</v>
      </c>
      <c r="G30" s="27">
        <f>SUM(G6:G29)</f>
        <v>4820</v>
      </c>
      <c r="H30" s="28">
        <f>SUM(H6:H29)</f>
        <v>5800</v>
      </c>
    </row>
    <row r="31" spans="2:8" x14ac:dyDescent="0.35">
      <c r="B31" s="9"/>
      <c r="C31" s="7"/>
      <c r="D31" s="8"/>
      <c r="E31" s="3"/>
      <c r="F31" s="4"/>
      <c r="G31" s="5"/>
      <c r="H31" s="6"/>
    </row>
    <row r="32" spans="2:8" x14ac:dyDescent="0.35">
      <c r="B32" s="9"/>
      <c r="C32" s="7"/>
      <c r="D32" s="8"/>
      <c r="E32" s="3"/>
      <c r="F32" s="4"/>
      <c r="G32" s="5"/>
      <c r="H32" s="6"/>
    </row>
    <row r="33" spans="2:8" x14ac:dyDescent="0.35">
      <c r="B33" s="24" t="s">
        <v>99</v>
      </c>
      <c r="C33" s="7"/>
      <c r="D33" s="8"/>
      <c r="E33" s="3"/>
      <c r="F33" s="4"/>
      <c r="G33" s="5"/>
      <c r="H33" s="6"/>
    </row>
    <row r="34" spans="2:8" x14ac:dyDescent="0.35">
      <c r="B34" s="44">
        <v>9781009281683</v>
      </c>
      <c r="C34" s="46" t="s">
        <v>175</v>
      </c>
      <c r="D34" s="46" t="s">
        <v>176</v>
      </c>
      <c r="E34" s="52" t="s">
        <v>102</v>
      </c>
      <c r="F34" s="52" t="s">
        <v>102</v>
      </c>
      <c r="G34" s="52" t="s">
        <v>102</v>
      </c>
      <c r="H34" s="52" t="s">
        <v>102</v>
      </c>
    </row>
    <row r="35" spans="2:8" x14ac:dyDescent="0.35">
      <c r="B35" s="9">
        <v>9781009305815</v>
      </c>
      <c r="C35" s="8" t="s">
        <v>177</v>
      </c>
      <c r="D35" s="8" t="s">
        <v>178</v>
      </c>
      <c r="E35" t="s">
        <v>102</v>
      </c>
      <c r="F35" t="s">
        <v>102</v>
      </c>
      <c r="G35" s="5" t="s">
        <v>102</v>
      </c>
      <c r="H35" t="s">
        <v>102</v>
      </c>
    </row>
    <row r="36" spans="2:8" x14ac:dyDescent="0.35">
      <c r="B36" s="54">
        <v>9781009299985</v>
      </c>
      <c r="C36" s="61" t="s">
        <v>179</v>
      </c>
      <c r="D36" s="61" t="s">
        <v>180</v>
      </c>
      <c r="E36" s="53" t="s">
        <v>102</v>
      </c>
      <c r="F36" s="53" t="s">
        <v>102</v>
      </c>
      <c r="G36" s="53" t="s">
        <v>102</v>
      </c>
      <c r="H36" s="53" t="s">
        <v>102</v>
      </c>
    </row>
  </sheetData>
  <mergeCells count="1">
    <mergeCell ref="B2:C2"/>
  </mergeCells>
  <hyperlinks>
    <hyperlink ref="B3" location="'All collections'!A1" display="Return to main page" xr:uid="{59DA8B6D-360A-4D0E-B7CE-816753FDB0B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A021-A129-4DBA-B100-3C5C004A7944}">
  <dimension ref="B3:H102"/>
  <sheetViews>
    <sheetView topLeftCell="A7" zoomScaleNormal="100" workbookViewId="0">
      <selection activeCell="C14" sqref="C14"/>
    </sheetView>
  </sheetViews>
  <sheetFormatPr defaultRowHeight="14.5" x14ac:dyDescent="0.35"/>
  <cols>
    <col min="2" max="2" width="18.7265625" customWidth="1"/>
    <col min="3" max="3" width="64.1796875" customWidth="1"/>
    <col min="4" max="4" width="35.36328125" customWidth="1"/>
    <col min="5" max="6" width="10.453125" customWidth="1"/>
    <col min="7" max="7" width="10.81640625" customWidth="1"/>
    <col min="8" max="8" width="10.453125" customWidth="1"/>
  </cols>
  <sheetData>
    <row r="3" spans="2:8" x14ac:dyDescent="0.35">
      <c r="B3" s="1" t="s">
        <v>0</v>
      </c>
    </row>
    <row r="4" spans="2:8" x14ac:dyDescent="0.35">
      <c r="B4" s="77" t="s">
        <v>946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9781009030250</v>
      </c>
      <c r="C7" s="7" t="s">
        <v>773</v>
      </c>
      <c r="D7" s="7" t="s">
        <v>778</v>
      </c>
      <c r="E7" s="18">
        <v>152</v>
      </c>
      <c r="F7" s="19">
        <v>185</v>
      </c>
      <c r="G7" s="20">
        <v>235</v>
      </c>
      <c r="H7" s="23">
        <v>280</v>
      </c>
    </row>
    <row r="8" spans="2:8" x14ac:dyDescent="0.35">
      <c r="B8" s="9">
        <v>9781108957922</v>
      </c>
      <c r="C8" s="7" t="s">
        <v>774</v>
      </c>
      <c r="D8" s="7" t="s">
        <v>442</v>
      </c>
      <c r="E8" s="18">
        <v>152</v>
      </c>
      <c r="F8" s="19">
        <v>185</v>
      </c>
      <c r="G8" s="20">
        <v>235</v>
      </c>
      <c r="H8" s="23">
        <v>280</v>
      </c>
    </row>
    <row r="9" spans="2:8" x14ac:dyDescent="0.35">
      <c r="B9" s="9">
        <v>9781009165877</v>
      </c>
      <c r="C9" s="7" t="s">
        <v>775</v>
      </c>
      <c r="D9" s="7" t="s">
        <v>779</v>
      </c>
      <c r="E9" s="18">
        <v>115</v>
      </c>
      <c r="F9" s="19">
        <v>140</v>
      </c>
      <c r="G9" s="20">
        <v>175</v>
      </c>
      <c r="H9" s="23">
        <v>210</v>
      </c>
    </row>
    <row r="10" spans="2:8" x14ac:dyDescent="0.35">
      <c r="B10" s="9">
        <v>9781009270113</v>
      </c>
      <c r="C10" s="7" t="s">
        <v>776</v>
      </c>
      <c r="D10" s="7" t="s">
        <v>780</v>
      </c>
      <c r="E10" s="18">
        <v>152</v>
      </c>
      <c r="F10" s="19">
        <v>185</v>
      </c>
      <c r="G10" s="20">
        <v>235</v>
      </c>
      <c r="H10" s="23">
        <v>280</v>
      </c>
    </row>
    <row r="11" spans="2:8" x14ac:dyDescent="0.35">
      <c r="B11" s="9">
        <v>9781009106801</v>
      </c>
      <c r="C11" s="7" t="s">
        <v>777</v>
      </c>
      <c r="D11" s="7" t="s">
        <v>781</v>
      </c>
      <c r="E11" s="18">
        <v>152</v>
      </c>
      <c r="F11" s="19">
        <v>185</v>
      </c>
      <c r="G11" s="20">
        <v>235</v>
      </c>
      <c r="H11" s="23">
        <v>280</v>
      </c>
    </row>
    <row r="12" spans="2:8" x14ac:dyDescent="0.35">
      <c r="B12" s="9">
        <v>9781009008877</v>
      </c>
      <c r="C12" s="7" t="s">
        <v>782</v>
      </c>
      <c r="D12" s="7" t="s">
        <v>563</v>
      </c>
      <c r="E12" s="18">
        <v>345</v>
      </c>
      <c r="F12" s="19">
        <v>410</v>
      </c>
      <c r="G12" s="20">
        <v>550</v>
      </c>
      <c r="H12" s="23">
        <v>630</v>
      </c>
    </row>
    <row r="13" spans="2:8" x14ac:dyDescent="0.35">
      <c r="B13" s="9">
        <v>9781108914000</v>
      </c>
      <c r="C13" s="7" t="s">
        <v>783</v>
      </c>
      <c r="D13" s="7" t="s">
        <v>805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9">
        <v>9781009029582</v>
      </c>
      <c r="C14" s="7" t="s">
        <v>785</v>
      </c>
      <c r="D14" s="7" t="s">
        <v>807</v>
      </c>
      <c r="E14" s="18">
        <v>152</v>
      </c>
      <c r="F14" s="19">
        <v>185</v>
      </c>
      <c r="G14" s="20">
        <v>235</v>
      </c>
      <c r="H14" s="23">
        <v>280</v>
      </c>
    </row>
    <row r="15" spans="2:8" x14ac:dyDescent="0.35">
      <c r="B15" s="9">
        <v>9781009232586</v>
      </c>
      <c r="C15" s="7" t="s">
        <v>787</v>
      </c>
      <c r="D15" s="7" t="s">
        <v>809</v>
      </c>
      <c r="E15" s="18">
        <v>152</v>
      </c>
      <c r="F15" s="19">
        <v>185</v>
      </c>
      <c r="G15" s="20">
        <v>235</v>
      </c>
      <c r="H15" s="23">
        <v>280</v>
      </c>
    </row>
    <row r="16" spans="2:8" x14ac:dyDescent="0.35">
      <c r="B16" s="9">
        <v>9781009438353</v>
      </c>
      <c r="C16" s="7" t="s">
        <v>788</v>
      </c>
      <c r="D16" s="7" t="s">
        <v>810</v>
      </c>
      <c r="E16" s="18">
        <v>145</v>
      </c>
      <c r="F16" s="19">
        <v>175</v>
      </c>
      <c r="G16" s="20">
        <v>225</v>
      </c>
      <c r="H16" s="23">
        <v>270</v>
      </c>
    </row>
    <row r="17" spans="2:8" x14ac:dyDescent="0.35">
      <c r="B17" s="9">
        <v>9781009494359</v>
      </c>
      <c r="C17" s="7" t="s">
        <v>789</v>
      </c>
      <c r="D17" s="7" t="s">
        <v>192</v>
      </c>
      <c r="E17" s="18">
        <v>152</v>
      </c>
      <c r="F17" s="19">
        <v>185</v>
      </c>
      <c r="G17" s="20">
        <v>235</v>
      </c>
      <c r="H17" s="23">
        <v>280</v>
      </c>
    </row>
    <row r="18" spans="2:8" x14ac:dyDescent="0.35">
      <c r="B18" s="9">
        <v>9781108779159</v>
      </c>
      <c r="C18" s="7" t="s">
        <v>791</v>
      </c>
      <c r="D18" s="7" t="s">
        <v>812</v>
      </c>
      <c r="E18" s="18">
        <v>152</v>
      </c>
      <c r="F18" s="19">
        <v>185</v>
      </c>
      <c r="G18" s="20">
        <v>235</v>
      </c>
      <c r="H18" s="23">
        <v>280</v>
      </c>
    </row>
    <row r="19" spans="2:8" x14ac:dyDescent="0.35">
      <c r="B19" s="9">
        <v>9781108895026</v>
      </c>
      <c r="C19" s="7" t="s">
        <v>792</v>
      </c>
      <c r="D19" s="7" t="s">
        <v>813</v>
      </c>
      <c r="E19" s="18">
        <v>152</v>
      </c>
      <c r="F19" s="19">
        <v>185</v>
      </c>
      <c r="G19" s="20">
        <v>235</v>
      </c>
      <c r="H19" s="23">
        <v>280</v>
      </c>
    </row>
    <row r="20" spans="2:8" x14ac:dyDescent="0.35">
      <c r="B20" s="9">
        <v>9781009051958</v>
      </c>
      <c r="C20" s="7" t="s">
        <v>793</v>
      </c>
      <c r="D20" s="7" t="s">
        <v>814</v>
      </c>
      <c r="E20" s="18">
        <v>115</v>
      </c>
      <c r="F20" s="19">
        <v>140</v>
      </c>
      <c r="G20" s="20">
        <v>175</v>
      </c>
      <c r="H20" s="23">
        <v>210</v>
      </c>
    </row>
    <row r="21" spans="2:8" x14ac:dyDescent="0.35">
      <c r="B21" s="9">
        <v>9781108902403</v>
      </c>
      <c r="C21" s="7" t="s">
        <v>794</v>
      </c>
      <c r="D21" s="7" t="s">
        <v>815</v>
      </c>
      <c r="E21" s="18">
        <v>152</v>
      </c>
      <c r="F21" s="19">
        <v>185</v>
      </c>
      <c r="G21" s="20">
        <v>235</v>
      </c>
      <c r="H21" s="23">
        <v>280</v>
      </c>
    </row>
    <row r="22" spans="2:8" x14ac:dyDescent="0.35">
      <c r="B22" s="9">
        <v>9781108919166</v>
      </c>
      <c r="C22" s="7" t="s">
        <v>795</v>
      </c>
      <c r="D22" s="7" t="s">
        <v>816</v>
      </c>
      <c r="E22" s="18">
        <v>115</v>
      </c>
      <c r="F22" s="19">
        <v>140</v>
      </c>
      <c r="G22" s="20">
        <v>175</v>
      </c>
      <c r="H22" s="23">
        <v>210</v>
      </c>
    </row>
    <row r="23" spans="2:8" x14ac:dyDescent="0.35">
      <c r="B23" s="9">
        <v>9781108553650</v>
      </c>
      <c r="C23" s="7" t="s">
        <v>796</v>
      </c>
      <c r="D23" s="7" t="s">
        <v>817</v>
      </c>
      <c r="E23" s="18">
        <v>115</v>
      </c>
      <c r="F23" s="19">
        <v>140</v>
      </c>
      <c r="G23" s="20">
        <v>175</v>
      </c>
      <c r="H23" s="23">
        <v>210</v>
      </c>
    </row>
    <row r="24" spans="2:8" x14ac:dyDescent="0.35">
      <c r="B24" s="9">
        <v>9781108914833</v>
      </c>
      <c r="C24" s="7" t="s">
        <v>797</v>
      </c>
      <c r="D24" s="7" t="s">
        <v>818</v>
      </c>
      <c r="E24" s="18">
        <v>115</v>
      </c>
      <c r="F24" s="19">
        <v>140</v>
      </c>
      <c r="G24" s="20">
        <v>175</v>
      </c>
      <c r="H24" s="23">
        <v>210</v>
      </c>
    </row>
    <row r="25" spans="2:8" x14ac:dyDescent="0.35">
      <c r="B25" s="9">
        <v>9781108325776</v>
      </c>
      <c r="C25" s="7" t="s">
        <v>799</v>
      </c>
      <c r="D25" s="7" t="s">
        <v>820</v>
      </c>
      <c r="E25" s="18">
        <v>115</v>
      </c>
      <c r="F25" s="19">
        <v>140</v>
      </c>
      <c r="G25" s="20">
        <v>175</v>
      </c>
      <c r="H25" s="23">
        <v>210</v>
      </c>
    </row>
    <row r="26" spans="2:8" x14ac:dyDescent="0.35">
      <c r="B26" s="9">
        <v>9781009438858</v>
      </c>
      <c r="C26" s="7" t="s">
        <v>801</v>
      </c>
      <c r="D26" s="7" t="s">
        <v>822</v>
      </c>
      <c r="E26" s="18">
        <v>95</v>
      </c>
      <c r="F26" s="19">
        <v>105</v>
      </c>
      <c r="G26" s="20">
        <v>125</v>
      </c>
      <c r="H26" s="23">
        <v>170</v>
      </c>
    </row>
    <row r="27" spans="2:8" x14ac:dyDescent="0.35">
      <c r="B27" s="9">
        <v>9781108755672</v>
      </c>
      <c r="C27" s="7" t="s">
        <v>802</v>
      </c>
      <c r="D27" s="7" t="s">
        <v>823</v>
      </c>
      <c r="E27" s="18">
        <v>115</v>
      </c>
      <c r="F27" s="19">
        <v>140</v>
      </c>
      <c r="G27" s="20">
        <v>175</v>
      </c>
      <c r="H27" s="23">
        <v>210</v>
      </c>
    </row>
    <row r="28" spans="2:8" x14ac:dyDescent="0.35">
      <c r="B28" s="9">
        <v>9781108659055</v>
      </c>
      <c r="C28" s="7" t="s">
        <v>826</v>
      </c>
      <c r="D28" s="7" t="s">
        <v>832</v>
      </c>
      <c r="E28" s="18">
        <v>152</v>
      </c>
      <c r="F28" s="19">
        <v>185</v>
      </c>
      <c r="G28" s="20">
        <v>235</v>
      </c>
      <c r="H28" s="23">
        <v>280</v>
      </c>
    </row>
    <row r="29" spans="2:8" x14ac:dyDescent="0.35">
      <c r="B29" s="9">
        <v>9781108974349</v>
      </c>
      <c r="C29" s="7" t="s">
        <v>827</v>
      </c>
      <c r="D29" s="7" t="s">
        <v>833</v>
      </c>
      <c r="E29" s="18">
        <v>152</v>
      </c>
      <c r="F29" s="19">
        <v>185</v>
      </c>
      <c r="G29" s="20">
        <v>235</v>
      </c>
      <c r="H29" s="23">
        <v>280</v>
      </c>
    </row>
    <row r="30" spans="2:8" x14ac:dyDescent="0.35">
      <c r="B30" s="9">
        <v>9781009249553</v>
      </c>
      <c r="C30" s="7" t="s">
        <v>828</v>
      </c>
      <c r="D30" s="7" t="s">
        <v>539</v>
      </c>
      <c r="E30" s="18">
        <v>152</v>
      </c>
      <c r="F30" s="19">
        <v>185</v>
      </c>
      <c r="G30" s="20">
        <v>235</v>
      </c>
      <c r="H30" s="23">
        <v>280</v>
      </c>
    </row>
    <row r="31" spans="2:8" x14ac:dyDescent="0.35">
      <c r="B31" s="9">
        <v>9781108982566</v>
      </c>
      <c r="C31" s="7" t="s">
        <v>829</v>
      </c>
      <c r="D31" s="7" t="s">
        <v>834</v>
      </c>
      <c r="E31" s="18">
        <v>152</v>
      </c>
      <c r="F31" s="19">
        <v>185</v>
      </c>
      <c r="G31" s="20">
        <v>235</v>
      </c>
      <c r="H31" s="23">
        <v>280</v>
      </c>
    </row>
    <row r="32" spans="2:8" x14ac:dyDescent="0.35">
      <c r="B32" s="9">
        <v>9781108601559</v>
      </c>
      <c r="C32" s="7" t="s">
        <v>830</v>
      </c>
      <c r="D32" s="7" t="s">
        <v>835</v>
      </c>
      <c r="E32" s="18">
        <v>152</v>
      </c>
      <c r="F32" s="19">
        <v>185</v>
      </c>
      <c r="G32" s="20">
        <v>235</v>
      </c>
      <c r="H32" s="23">
        <v>280</v>
      </c>
    </row>
    <row r="33" spans="2:8" x14ac:dyDescent="0.35">
      <c r="B33" s="9">
        <v>9781108903578</v>
      </c>
      <c r="C33" s="7" t="s">
        <v>831</v>
      </c>
      <c r="D33" s="7" t="s">
        <v>836</v>
      </c>
      <c r="E33" s="18">
        <v>152</v>
      </c>
      <c r="F33" s="19">
        <v>185</v>
      </c>
      <c r="G33" s="20">
        <v>235</v>
      </c>
      <c r="H33" s="23">
        <v>280</v>
      </c>
    </row>
    <row r="34" spans="2:8" x14ac:dyDescent="0.35">
      <c r="B34" s="9">
        <v>9781009333436</v>
      </c>
      <c r="C34" s="7" t="s">
        <v>837</v>
      </c>
      <c r="D34" s="7" t="s">
        <v>874</v>
      </c>
      <c r="E34" s="18">
        <v>152</v>
      </c>
      <c r="F34" s="19">
        <v>185</v>
      </c>
      <c r="G34" s="20">
        <v>235</v>
      </c>
      <c r="H34" s="23">
        <v>280</v>
      </c>
    </row>
    <row r="35" spans="2:8" x14ac:dyDescent="0.35">
      <c r="B35" s="9">
        <v>9781107588493</v>
      </c>
      <c r="C35" s="7" t="s">
        <v>838</v>
      </c>
      <c r="D35" s="7" t="s">
        <v>875</v>
      </c>
      <c r="E35" s="18">
        <v>152</v>
      </c>
      <c r="F35" s="19">
        <v>185</v>
      </c>
      <c r="G35" s="20">
        <v>235</v>
      </c>
      <c r="H35" s="23">
        <v>280</v>
      </c>
    </row>
    <row r="36" spans="2:8" x14ac:dyDescent="0.35">
      <c r="B36" s="9">
        <v>9781009433181</v>
      </c>
      <c r="C36" s="7" t="s">
        <v>839</v>
      </c>
      <c r="D36" s="7" t="s">
        <v>876</v>
      </c>
      <c r="E36" s="18">
        <v>152</v>
      </c>
      <c r="F36" s="19">
        <v>185</v>
      </c>
      <c r="G36" s="20">
        <v>235</v>
      </c>
      <c r="H36" s="23">
        <v>280</v>
      </c>
    </row>
    <row r="37" spans="2:8" x14ac:dyDescent="0.35">
      <c r="B37" s="9">
        <v>9781009341455</v>
      </c>
      <c r="C37" s="7" t="s">
        <v>840</v>
      </c>
      <c r="D37" s="7" t="s">
        <v>877</v>
      </c>
      <c r="E37" s="18">
        <v>152</v>
      </c>
      <c r="F37" s="19">
        <v>185</v>
      </c>
      <c r="G37" s="20">
        <v>235</v>
      </c>
      <c r="H37" s="23">
        <v>280</v>
      </c>
    </row>
    <row r="38" spans="2:8" x14ac:dyDescent="0.35">
      <c r="B38" s="9">
        <v>9781009416665</v>
      </c>
      <c r="C38" s="7" t="s">
        <v>841</v>
      </c>
      <c r="D38" s="7" t="s">
        <v>878</v>
      </c>
      <c r="E38" s="18">
        <v>152</v>
      </c>
      <c r="F38" s="19">
        <v>185</v>
      </c>
      <c r="G38" s="20">
        <v>235</v>
      </c>
      <c r="H38" s="23">
        <v>280</v>
      </c>
    </row>
    <row r="39" spans="2:8" x14ac:dyDescent="0.35">
      <c r="B39" s="9">
        <v>9781009455817</v>
      </c>
      <c r="C39" s="7" t="s">
        <v>842</v>
      </c>
      <c r="D39" s="7" t="s">
        <v>879</v>
      </c>
      <c r="E39" s="18">
        <v>152</v>
      </c>
      <c r="F39" s="19">
        <v>185</v>
      </c>
      <c r="G39" s="20">
        <v>235</v>
      </c>
      <c r="H39" s="23">
        <v>280</v>
      </c>
    </row>
    <row r="40" spans="2:8" x14ac:dyDescent="0.35">
      <c r="B40" s="9">
        <v>9780511977961</v>
      </c>
      <c r="C40" s="7" t="s">
        <v>843</v>
      </c>
      <c r="D40" s="7" t="s">
        <v>880</v>
      </c>
      <c r="E40" s="18">
        <v>115</v>
      </c>
      <c r="F40" s="19">
        <v>140</v>
      </c>
      <c r="G40" s="20">
        <v>175</v>
      </c>
      <c r="H40" s="23">
        <v>210</v>
      </c>
    </row>
    <row r="41" spans="2:8" x14ac:dyDescent="0.35">
      <c r="B41" s="9">
        <v>9781108902991</v>
      </c>
      <c r="C41" s="7" t="s">
        <v>844</v>
      </c>
      <c r="D41" s="7" t="s">
        <v>881</v>
      </c>
      <c r="E41" s="18">
        <v>152</v>
      </c>
      <c r="F41" s="19">
        <v>185</v>
      </c>
      <c r="G41" s="20">
        <v>235</v>
      </c>
      <c r="H41" s="23">
        <v>280</v>
      </c>
    </row>
    <row r="42" spans="2:8" x14ac:dyDescent="0.35">
      <c r="B42" s="9">
        <v>9781009170802</v>
      </c>
      <c r="C42" s="7" t="s">
        <v>847</v>
      </c>
      <c r="D42" s="7" t="s">
        <v>884</v>
      </c>
      <c r="E42" s="18">
        <v>115</v>
      </c>
      <c r="F42" s="19">
        <v>140</v>
      </c>
      <c r="G42" s="20">
        <v>175</v>
      </c>
      <c r="H42" s="23">
        <v>210</v>
      </c>
    </row>
    <row r="43" spans="2:8" x14ac:dyDescent="0.35">
      <c r="B43" s="9">
        <v>9781009160315</v>
      </c>
      <c r="C43" s="7" t="s">
        <v>849</v>
      </c>
      <c r="D43" s="7" t="s">
        <v>886</v>
      </c>
      <c r="E43" s="18">
        <v>345</v>
      </c>
      <c r="F43" s="19">
        <v>410</v>
      </c>
      <c r="G43" s="20">
        <v>550</v>
      </c>
      <c r="H43" s="23">
        <v>630</v>
      </c>
    </row>
    <row r="44" spans="2:8" x14ac:dyDescent="0.35">
      <c r="B44" s="9">
        <v>9781009039642</v>
      </c>
      <c r="C44" s="7" t="s">
        <v>853</v>
      </c>
      <c r="D44" s="7" t="s">
        <v>890</v>
      </c>
      <c r="E44" s="18">
        <v>152</v>
      </c>
      <c r="F44" s="19">
        <v>185</v>
      </c>
      <c r="G44" s="20">
        <v>235</v>
      </c>
      <c r="H44" s="23">
        <v>280</v>
      </c>
    </row>
    <row r="45" spans="2:8" x14ac:dyDescent="0.35">
      <c r="B45" s="9">
        <v>9781108769327</v>
      </c>
      <c r="C45" s="7" t="s">
        <v>854</v>
      </c>
      <c r="D45" s="7" t="s">
        <v>891</v>
      </c>
      <c r="E45" s="18">
        <v>152</v>
      </c>
      <c r="F45" s="19">
        <v>185</v>
      </c>
      <c r="G45" s="20">
        <v>235</v>
      </c>
      <c r="H45" s="23">
        <v>280</v>
      </c>
    </row>
    <row r="46" spans="2:8" x14ac:dyDescent="0.35">
      <c r="B46" s="9">
        <v>9781009169400</v>
      </c>
      <c r="C46" s="7" t="s">
        <v>856</v>
      </c>
      <c r="D46" s="7" t="s">
        <v>893</v>
      </c>
      <c r="E46" s="18">
        <v>152</v>
      </c>
      <c r="F46" s="19">
        <v>185</v>
      </c>
      <c r="G46" s="20">
        <v>235</v>
      </c>
      <c r="H46" s="23">
        <v>280</v>
      </c>
    </row>
    <row r="47" spans="2:8" x14ac:dyDescent="0.35">
      <c r="B47" s="9">
        <v>9781108974455</v>
      </c>
      <c r="C47" s="7" t="s">
        <v>857</v>
      </c>
      <c r="D47" s="7" t="s">
        <v>894</v>
      </c>
      <c r="E47" s="18">
        <v>152</v>
      </c>
      <c r="F47" s="19">
        <v>185</v>
      </c>
      <c r="G47" s="20">
        <v>235</v>
      </c>
      <c r="H47" s="23">
        <v>280</v>
      </c>
    </row>
    <row r="48" spans="2:8" x14ac:dyDescent="0.35">
      <c r="B48" s="9">
        <v>9781009049658</v>
      </c>
      <c r="C48" s="7" t="s">
        <v>858</v>
      </c>
      <c r="D48" s="7" t="s">
        <v>895</v>
      </c>
      <c r="E48" s="18">
        <v>152</v>
      </c>
      <c r="F48" s="19">
        <v>185</v>
      </c>
      <c r="G48" s="20">
        <v>235</v>
      </c>
      <c r="H48" s="23">
        <v>280</v>
      </c>
    </row>
    <row r="49" spans="2:8" x14ac:dyDescent="0.35">
      <c r="B49" s="9">
        <v>9781009179454</v>
      </c>
      <c r="C49" s="7" t="s">
        <v>859</v>
      </c>
      <c r="D49" s="7" t="s">
        <v>896</v>
      </c>
      <c r="E49" s="18">
        <v>152</v>
      </c>
      <c r="F49" s="19">
        <v>185</v>
      </c>
      <c r="G49" s="20">
        <v>235</v>
      </c>
      <c r="H49" s="23">
        <v>280</v>
      </c>
    </row>
    <row r="50" spans="2:8" x14ac:dyDescent="0.35">
      <c r="B50" s="9">
        <v>9781009352635</v>
      </c>
      <c r="C50" s="7" t="s">
        <v>860</v>
      </c>
      <c r="D50" s="7" t="s">
        <v>897</v>
      </c>
      <c r="E50" s="18">
        <v>152</v>
      </c>
      <c r="F50" s="19">
        <v>185</v>
      </c>
      <c r="G50" s="20">
        <v>235</v>
      </c>
      <c r="H50" s="23">
        <v>280</v>
      </c>
    </row>
    <row r="51" spans="2:8" x14ac:dyDescent="0.35">
      <c r="B51" s="9">
        <v>9781009389457</v>
      </c>
      <c r="C51" s="7" t="s">
        <v>861</v>
      </c>
      <c r="D51" s="7" t="s">
        <v>898</v>
      </c>
      <c r="E51" s="18">
        <v>152</v>
      </c>
      <c r="F51" s="19">
        <v>185</v>
      </c>
      <c r="G51" s="20">
        <v>235</v>
      </c>
      <c r="H51" s="23">
        <v>280</v>
      </c>
    </row>
    <row r="52" spans="2:8" x14ac:dyDescent="0.35">
      <c r="B52" s="9">
        <v>9781009298711</v>
      </c>
      <c r="C52" s="7" t="s">
        <v>862</v>
      </c>
      <c r="D52" s="7" t="s">
        <v>899</v>
      </c>
      <c r="E52" s="18">
        <v>152</v>
      </c>
      <c r="F52" s="19">
        <v>185</v>
      </c>
      <c r="G52" s="20">
        <v>235</v>
      </c>
      <c r="H52" s="23">
        <v>280</v>
      </c>
    </row>
    <row r="53" spans="2:8" x14ac:dyDescent="0.35">
      <c r="B53" s="9">
        <v>9781009211192</v>
      </c>
      <c r="C53" s="7" t="s">
        <v>863</v>
      </c>
      <c r="D53" s="7" t="s">
        <v>900</v>
      </c>
      <c r="E53" s="18">
        <v>152</v>
      </c>
      <c r="F53" s="19">
        <v>185</v>
      </c>
      <c r="G53" s="20">
        <v>235</v>
      </c>
      <c r="H53" s="23">
        <v>280</v>
      </c>
    </row>
    <row r="54" spans="2:8" x14ac:dyDescent="0.35">
      <c r="B54" s="9">
        <v>9781009343756</v>
      </c>
      <c r="C54" s="7" t="s">
        <v>865</v>
      </c>
      <c r="D54" s="7" t="s">
        <v>902</v>
      </c>
      <c r="E54" s="18">
        <v>152</v>
      </c>
      <c r="F54" s="19">
        <v>185</v>
      </c>
      <c r="G54" s="20">
        <v>235</v>
      </c>
      <c r="H54" s="23">
        <v>280</v>
      </c>
    </row>
    <row r="55" spans="2:8" x14ac:dyDescent="0.35">
      <c r="B55" s="9">
        <v>9781009568470</v>
      </c>
      <c r="C55" s="7" t="s">
        <v>868</v>
      </c>
      <c r="D55" s="7" t="s">
        <v>905</v>
      </c>
      <c r="E55" s="18">
        <v>152</v>
      </c>
      <c r="F55" s="19">
        <v>185</v>
      </c>
      <c r="G55" s="20">
        <v>235</v>
      </c>
      <c r="H55" s="23">
        <v>280</v>
      </c>
    </row>
    <row r="56" spans="2:8" x14ac:dyDescent="0.35">
      <c r="B56" s="9">
        <v>9781009341493</v>
      </c>
      <c r="C56" s="7" t="s">
        <v>871</v>
      </c>
      <c r="D56" s="7" t="s">
        <v>908</v>
      </c>
      <c r="E56" s="18">
        <v>152</v>
      </c>
      <c r="F56" s="19">
        <v>185</v>
      </c>
      <c r="G56" s="20">
        <v>235</v>
      </c>
      <c r="H56" s="23">
        <v>280</v>
      </c>
    </row>
    <row r="57" spans="2:8" x14ac:dyDescent="0.35">
      <c r="B57" s="9">
        <v>9781009471527</v>
      </c>
      <c r="C57" s="7" t="s">
        <v>872</v>
      </c>
      <c r="D57" s="7" t="s">
        <v>909</v>
      </c>
      <c r="E57" s="18">
        <v>152</v>
      </c>
      <c r="F57" s="19">
        <v>185</v>
      </c>
      <c r="G57" s="20">
        <v>235</v>
      </c>
      <c r="H57" s="23">
        <v>280</v>
      </c>
    </row>
    <row r="58" spans="2:8" x14ac:dyDescent="0.35">
      <c r="B58" s="9">
        <v>9781009341622</v>
      </c>
      <c r="C58" s="7" t="s">
        <v>873</v>
      </c>
      <c r="D58" s="7" t="s">
        <v>910</v>
      </c>
      <c r="E58" s="18">
        <v>152</v>
      </c>
      <c r="F58" s="19">
        <v>185</v>
      </c>
      <c r="G58" s="20">
        <v>235</v>
      </c>
      <c r="H58" s="23">
        <v>280</v>
      </c>
    </row>
    <row r="59" spans="2:8" x14ac:dyDescent="0.35">
      <c r="B59" s="9">
        <v>9781108891448</v>
      </c>
      <c r="C59" s="7" t="s">
        <v>911</v>
      </c>
      <c r="D59" s="7" t="s">
        <v>924</v>
      </c>
      <c r="E59" s="18">
        <v>152</v>
      </c>
      <c r="F59" s="19">
        <v>185</v>
      </c>
      <c r="G59" s="20">
        <v>235</v>
      </c>
      <c r="H59" s="23">
        <v>280</v>
      </c>
    </row>
    <row r="60" spans="2:8" x14ac:dyDescent="0.35">
      <c r="B60" s="9">
        <v>9781009072366</v>
      </c>
      <c r="C60" s="7" t="s">
        <v>912</v>
      </c>
      <c r="D60" s="7" t="s">
        <v>925</v>
      </c>
      <c r="E60" s="18">
        <v>115</v>
      </c>
      <c r="F60" s="19">
        <v>140</v>
      </c>
      <c r="G60" s="20">
        <v>175</v>
      </c>
      <c r="H60" s="23">
        <v>210</v>
      </c>
    </row>
    <row r="61" spans="2:8" x14ac:dyDescent="0.35">
      <c r="B61" s="9">
        <v>9781108943475</v>
      </c>
      <c r="C61" s="7" t="s">
        <v>913</v>
      </c>
      <c r="D61" s="7" t="s">
        <v>926</v>
      </c>
      <c r="E61" s="18">
        <v>152</v>
      </c>
      <c r="F61" s="19">
        <v>185</v>
      </c>
      <c r="G61" s="20">
        <v>235</v>
      </c>
      <c r="H61" s="23">
        <v>280</v>
      </c>
    </row>
    <row r="62" spans="2:8" x14ac:dyDescent="0.35">
      <c r="B62" s="9">
        <v>9781108648899</v>
      </c>
      <c r="C62" s="7" t="s">
        <v>914</v>
      </c>
      <c r="D62" s="7" t="s">
        <v>927</v>
      </c>
      <c r="E62" s="18">
        <v>152</v>
      </c>
      <c r="F62" s="19">
        <v>185</v>
      </c>
      <c r="G62" s="20">
        <v>235</v>
      </c>
      <c r="H62" s="23">
        <v>280</v>
      </c>
    </row>
    <row r="63" spans="2:8" x14ac:dyDescent="0.35">
      <c r="B63" s="9">
        <v>9781108961059</v>
      </c>
      <c r="C63" s="7" t="s">
        <v>915</v>
      </c>
      <c r="D63" s="7" t="s">
        <v>928</v>
      </c>
      <c r="E63" s="18">
        <v>152</v>
      </c>
      <c r="F63" s="19">
        <v>185</v>
      </c>
      <c r="G63" s="20">
        <v>235</v>
      </c>
      <c r="H63" s="23">
        <v>280</v>
      </c>
    </row>
    <row r="64" spans="2:8" x14ac:dyDescent="0.35">
      <c r="B64" s="9">
        <v>9781108985260</v>
      </c>
      <c r="C64" s="7" t="s">
        <v>916</v>
      </c>
      <c r="D64" s="7" t="s">
        <v>929</v>
      </c>
      <c r="E64" s="18">
        <v>152</v>
      </c>
      <c r="F64" s="19">
        <v>185</v>
      </c>
      <c r="G64" s="20">
        <v>235</v>
      </c>
      <c r="H64" s="23">
        <v>280</v>
      </c>
    </row>
    <row r="65" spans="2:8" x14ac:dyDescent="0.35">
      <c r="B65" s="9">
        <v>9781108966948</v>
      </c>
      <c r="C65" s="7" t="s">
        <v>917</v>
      </c>
      <c r="D65" s="7" t="s">
        <v>930</v>
      </c>
      <c r="E65" s="18">
        <v>152</v>
      </c>
      <c r="F65" s="19">
        <v>185</v>
      </c>
      <c r="G65" s="20">
        <v>235</v>
      </c>
      <c r="H65" s="23">
        <v>280</v>
      </c>
    </row>
    <row r="66" spans="2:8" x14ac:dyDescent="0.35">
      <c r="B66" s="9">
        <v>9781108638142</v>
      </c>
      <c r="C66" s="7" t="s">
        <v>918</v>
      </c>
      <c r="D66" s="7" t="s">
        <v>931</v>
      </c>
      <c r="E66" s="18">
        <v>152</v>
      </c>
      <c r="F66" s="19">
        <v>185</v>
      </c>
      <c r="G66" s="20">
        <v>235</v>
      </c>
      <c r="H66" s="23">
        <v>280</v>
      </c>
    </row>
    <row r="67" spans="2:8" x14ac:dyDescent="0.35">
      <c r="B67" s="9">
        <v>9781108758826</v>
      </c>
      <c r="C67" s="7" t="s">
        <v>919</v>
      </c>
      <c r="D67" s="7" t="s">
        <v>932</v>
      </c>
      <c r="E67" s="18">
        <v>152</v>
      </c>
      <c r="F67" s="19">
        <v>185</v>
      </c>
      <c r="G67" s="20">
        <v>235</v>
      </c>
      <c r="H67" s="23">
        <v>280</v>
      </c>
    </row>
    <row r="68" spans="2:8" x14ac:dyDescent="0.35">
      <c r="B68" s="9">
        <v>9781108654647</v>
      </c>
      <c r="C68" s="7" t="s">
        <v>920</v>
      </c>
      <c r="D68" s="7" t="s">
        <v>933</v>
      </c>
      <c r="E68" s="18">
        <v>152</v>
      </c>
      <c r="F68" s="19">
        <v>185</v>
      </c>
      <c r="G68" s="20">
        <v>235</v>
      </c>
      <c r="H68" s="23">
        <v>280</v>
      </c>
    </row>
    <row r="69" spans="2:8" x14ac:dyDescent="0.35">
      <c r="B69" s="9">
        <v>9781108938570</v>
      </c>
      <c r="C69" s="7" t="s">
        <v>921</v>
      </c>
      <c r="D69" s="7" t="s">
        <v>934</v>
      </c>
      <c r="E69" s="18">
        <v>152</v>
      </c>
      <c r="F69" s="19">
        <v>185</v>
      </c>
      <c r="G69" s="20">
        <v>235</v>
      </c>
      <c r="H69" s="23">
        <v>280</v>
      </c>
    </row>
    <row r="70" spans="2:8" x14ac:dyDescent="0.35">
      <c r="B70" s="9">
        <v>9781108985987</v>
      </c>
      <c r="C70" s="7" t="s">
        <v>922</v>
      </c>
      <c r="D70" s="7" t="s">
        <v>935</v>
      </c>
      <c r="E70" s="18">
        <v>152</v>
      </c>
      <c r="F70" s="19">
        <v>185</v>
      </c>
      <c r="G70" s="20">
        <v>235</v>
      </c>
      <c r="H70" s="23">
        <v>280</v>
      </c>
    </row>
    <row r="71" spans="2:8" x14ac:dyDescent="0.35">
      <c r="B71" s="9">
        <v>9781009177856</v>
      </c>
      <c r="C71" s="7" t="s">
        <v>923</v>
      </c>
      <c r="D71" s="7" t="s">
        <v>936</v>
      </c>
      <c r="E71" s="18">
        <v>152</v>
      </c>
      <c r="F71" s="19">
        <v>185</v>
      </c>
      <c r="G71" s="20">
        <v>235</v>
      </c>
      <c r="H71" s="23">
        <v>280</v>
      </c>
    </row>
    <row r="72" spans="2:8" x14ac:dyDescent="0.35">
      <c r="B72" s="9">
        <v>9781009440073</v>
      </c>
      <c r="C72" s="7" t="s">
        <v>937</v>
      </c>
      <c r="D72" s="7" t="s">
        <v>938</v>
      </c>
      <c r="E72" s="18">
        <v>345</v>
      </c>
      <c r="F72" s="19">
        <v>410</v>
      </c>
      <c r="G72" s="20">
        <v>550</v>
      </c>
      <c r="H72" s="23">
        <v>630</v>
      </c>
    </row>
    <row r="73" spans="2:8" x14ac:dyDescent="0.35">
      <c r="B73" s="9">
        <v>9781009580168</v>
      </c>
      <c r="C73" s="7" t="s">
        <v>939</v>
      </c>
      <c r="D73" s="7" t="s">
        <v>940</v>
      </c>
      <c r="E73" s="18">
        <v>152</v>
      </c>
      <c r="F73" s="19">
        <v>185</v>
      </c>
      <c r="G73" s="20">
        <v>235</v>
      </c>
      <c r="H73" s="23">
        <v>280</v>
      </c>
    </row>
    <row r="74" spans="2:8" x14ac:dyDescent="0.35">
      <c r="B74" s="9"/>
      <c r="C74" s="7"/>
      <c r="D74" s="7"/>
      <c r="E74" s="25">
        <f>SUM(E7:E72)</f>
        <v>10177</v>
      </c>
      <c r="F74" s="26">
        <f>SUM(F7:F73)</f>
        <v>12530</v>
      </c>
      <c r="G74" s="27">
        <f>SUM(G7:G73)</f>
        <v>15970</v>
      </c>
      <c r="H74" s="67">
        <f>SUM(H7:H73)</f>
        <v>18990</v>
      </c>
    </row>
    <row r="75" spans="2:8" x14ac:dyDescent="0.35">
      <c r="B75" s="9"/>
      <c r="C75" s="7"/>
      <c r="D75" s="7"/>
      <c r="E75" s="3"/>
      <c r="F75" s="4"/>
      <c r="G75" s="5"/>
      <c r="H75" s="6"/>
    </row>
    <row r="76" spans="2:8" x14ac:dyDescent="0.35">
      <c r="B76" s="9"/>
      <c r="C76" s="7"/>
      <c r="D76" s="7"/>
      <c r="E76" s="3"/>
      <c r="F76" s="4"/>
      <c r="G76" s="5"/>
      <c r="H76" s="6"/>
    </row>
    <row r="77" spans="2:8" x14ac:dyDescent="0.35">
      <c r="B77" s="24" t="s">
        <v>99</v>
      </c>
      <c r="C77" s="7"/>
      <c r="D77" s="7"/>
      <c r="E77" s="3"/>
      <c r="F77" s="4"/>
      <c r="G77" s="5"/>
      <c r="H77" s="6"/>
    </row>
    <row r="78" spans="2:8" x14ac:dyDescent="0.35">
      <c r="B78" s="44">
        <v>9781009093569</v>
      </c>
      <c r="C78" s="45" t="s">
        <v>784</v>
      </c>
      <c r="D78" s="45" t="s">
        <v>806</v>
      </c>
      <c r="E78" s="56" t="s">
        <v>102</v>
      </c>
      <c r="F78" s="68" t="s">
        <v>102</v>
      </c>
      <c r="G78" s="57" t="s">
        <v>102</v>
      </c>
      <c r="H78" s="69" t="s">
        <v>102</v>
      </c>
    </row>
    <row r="79" spans="2:8" x14ac:dyDescent="0.35">
      <c r="B79" s="9">
        <v>9781009449212</v>
      </c>
      <c r="C79" s="7" t="s">
        <v>786</v>
      </c>
      <c r="D79" s="7" t="s">
        <v>808</v>
      </c>
      <c r="E79" s="3" t="s">
        <v>102</v>
      </c>
      <c r="F79" s="4" t="s">
        <v>102</v>
      </c>
      <c r="G79" s="5" t="s">
        <v>102</v>
      </c>
      <c r="H79" s="6" t="s">
        <v>102</v>
      </c>
    </row>
    <row r="80" spans="2:8" x14ac:dyDescent="0.35">
      <c r="B80" s="70">
        <v>9781009471831</v>
      </c>
      <c r="C80" s="71" t="s">
        <v>790</v>
      </c>
      <c r="D80" s="71" t="s">
        <v>811</v>
      </c>
      <c r="E80" s="72" t="s">
        <v>102</v>
      </c>
      <c r="F80" s="73" t="s">
        <v>102</v>
      </c>
      <c r="G80" s="74" t="s">
        <v>102</v>
      </c>
      <c r="H80" s="75" t="s">
        <v>102</v>
      </c>
    </row>
    <row r="81" spans="2:8" x14ac:dyDescent="0.35">
      <c r="B81" s="9">
        <v>9781009253741</v>
      </c>
      <c r="C81" s="7" t="s">
        <v>798</v>
      </c>
      <c r="D81" s="7" t="s">
        <v>819</v>
      </c>
      <c r="E81" s="3" t="s">
        <v>102</v>
      </c>
      <c r="F81" s="4" t="s">
        <v>102</v>
      </c>
      <c r="G81" s="5" t="s">
        <v>102</v>
      </c>
      <c r="H81" s="6" t="s">
        <v>102</v>
      </c>
    </row>
    <row r="82" spans="2:8" x14ac:dyDescent="0.35">
      <c r="B82" s="70">
        <v>9781108866477</v>
      </c>
      <c r="C82" s="71" t="s">
        <v>800</v>
      </c>
      <c r="D82" s="71" t="s">
        <v>821</v>
      </c>
      <c r="E82" s="72" t="s">
        <v>102</v>
      </c>
      <c r="F82" s="73" t="s">
        <v>102</v>
      </c>
      <c r="G82" s="74" t="s">
        <v>102</v>
      </c>
      <c r="H82" s="75" t="s">
        <v>102</v>
      </c>
    </row>
    <row r="83" spans="2:8" x14ac:dyDescent="0.35">
      <c r="B83" s="9">
        <v>9781009459259</v>
      </c>
      <c r="C83" s="7" t="s">
        <v>803</v>
      </c>
      <c r="D83" s="7" t="s">
        <v>824</v>
      </c>
      <c r="E83" s="3" t="s">
        <v>102</v>
      </c>
      <c r="F83" s="4" t="s">
        <v>102</v>
      </c>
      <c r="G83" s="5" t="s">
        <v>102</v>
      </c>
      <c r="H83" s="6" t="s">
        <v>102</v>
      </c>
    </row>
    <row r="84" spans="2:8" x14ac:dyDescent="0.35">
      <c r="B84" s="70">
        <v>9781009519663</v>
      </c>
      <c r="C84" s="71" t="s">
        <v>804</v>
      </c>
      <c r="D84" s="71" t="s">
        <v>825</v>
      </c>
      <c r="E84" s="72" t="s">
        <v>102</v>
      </c>
      <c r="F84" s="73" t="s">
        <v>102</v>
      </c>
      <c r="G84" s="74" t="s">
        <v>102</v>
      </c>
      <c r="H84" s="75" t="s">
        <v>102</v>
      </c>
    </row>
    <row r="85" spans="2:8" x14ac:dyDescent="0.35">
      <c r="B85" s="9">
        <v>9781009198233</v>
      </c>
      <c r="C85" s="7" t="s">
        <v>845</v>
      </c>
      <c r="D85" s="7" t="s">
        <v>882</v>
      </c>
      <c r="E85" s="3" t="s">
        <v>102</v>
      </c>
      <c r="F85" s="4" t="s">
        <v>102</v>
      </c>
      <c r="G85" s="5" t="s">
        <v>102</v>
      </c>
      <c r="H85" s="6" t="s">
        <v>102</v>
      </c>
    </row>
    <row r="86" spans="2:8" x14ac:dyDescent="0.35">
      <c r="B86" s="70">
        <v>9781108856348</v>
      </c>
      <c r="C86" s="71" t="s">
        <v>846</v>
      </c>
      <c r="D86" s="71" t="s">
        <v>883</v>
      </c>
      <c r="E86" s="72" t="s">
        <v>102</v>
      </c>
      <c r="F86" s="73" t="s">
        <v>102</v>
      </c>
      <c r="G86" s="74" t="s">
        <v>102</v>
      </c>
      <c r="H86" s="75" t="s">
        <v>102</v>
      </c>
    </row>
    <row r="87" spans="2:8" x14ac:dyDescent="0.35">
      <c r="B87" s="9">
        <v>9781009082945</v>
      </c>
      <c r="C87" s="7" t="s">
        <v>848</v>
      </c>
      <c r="D87" s="7" t="s">
        <v>885</v>
      </c>
      <c r="E87" s="3" t="s">
        <v>102</v>
      </c>
      <c r="F87" s="4" t="s">
        <v>102</v>
      </c>
      <c r="G87" s="5" t="s">
        <v>102</v>
      </c>
      <c r="H87" s="6" t="s">
        <v>102</v>
      </c>
    </row>
    <row r="88" spans="2:8" x14ac:dyDescent="0.35">
      <c r="B88" s="70">
        <v>9781009082099</v>
      </c>
      <c r="C88" s="71" t="s">
        <v>850</v>
      </c>
      <c r="D88" s="71" t="s">
        <v>887</v>
      </c>
      <c r="E88" s="72" t="s">
        <v>102</v>
      </c>
      <c r="F88" s="73" t="s">
        <v>102</v>
      </c>
      <c r="G88" s="74" t="s">
        <v>102</v>
      </c>
      <c r="H88" s="75" t="s">
        <v>102</v>
      </c>
    </row>
    <row r="89" spans="2:8" x14ac:dyDescent="0.35">
      <c r="B89" s="9">
        <v>9781009110044</v>
      </c>
      <c r="C89" s="7" t="s">
        <v>851</v>
      </c>
      <c r="D89" s="7" t="s">
        <v>888</v>
      </c>
      <c r="E89" s="3" t="s">
        <v>102</v>
      </c>
      <c r="F89" s="4" t="s">
        <v>102</v>
      </c>
      <c r="G89" s="5" t="s">
        <v>102</v>
      </c>
      <c r="H89" s="6" t="s">
        <v>102</v>
      </c>
    </row>
    <row r="90" spans="2:8" x14ac:dyDescent="0.35">
      <c r="B90" s="70">
        <v>9781009227216</v>
      </c>
      <c r="C90" s="71" t="s">
        <v>852</v>
      </c>
      <c r="D90" s="71" t="s">
        <v>889</v>
      </c>
      <c r="E90" s="72" t="s">
        <v>102</v>
      </c>
      <c r="F90" s="73" t="s">
        <v>102</v>
      </c>
      <c r="G90" s="74" t="s">
        <v>102</v>
      </c>
      <c r="H90" s="75" t="s">
        <v>102</v>
      </c>
    </row>
    <row r="91" spans="2:8" x14ac:dyDescent="0.35">
      <c r="B91" s="9">
        <v>9781009249676</v>
      </c>
      <c r="C91" s="7" t="s">
        <v>855</v>
      </c>
      <c r="D91" s="7" t="s">
        <v>892</v>
      </c>
      <c r="E91" s="3" t="s">
        <v>102</v>
      </c>
      <c r="F91" s="4" t="s">
        <v>102</v>
      </c>
      <c r="G91" s="5" t="s">
        <v>102</v>
      </c>
      <c r="H91" s="6" t="s">
        <v>102</v>
      </c>
    </row>
    <row r="92" spans="2:8" x14ac:dyDescent="0.35">
      <c r="B92" s="70">
        <v>9781009383486</v>
      </c>
      <c r="C92" s="71" t="s">
        <v>864</v>
      </c>
      <c r="D92" s="71" t="s">
        <v>901</v>
      </c>
      <c r="E92" s="72" t="s">
        <v>102</v>
      </c>
      <c r="F92" s="73" t="s">
        <v>102</v>
      </c>
      <c r="G92" s="74" t="s">
        <v>102</v>
      </c>
      <c r="H92" s="75" t="s">
        <v>102</v>
      </c>
    </row>
    <row r="93" spans="2:8" x14ac:dyDescent="0.35">
      <c r="B93" s="9">
        <v>9781009417150</v>
      </c>
      <c r="C93" s="7" t="s">
        <v>866</v>
      </c>
      <c r="D93" s="7" t="s">
        <v>903</v>
      </c>
      <c r="E93" s="3" t="s">
        <v>102</v>
      </c>
      <c r="F93" s="4" t="s">
        <v>102</v>
      </c>
      <c r="G93" s="5" t="s">
        <v>102</v>
      </c>
      <c r="H93" s="6" t="s">
        <v>102</v>
      </c>
    </row>
    <row r="94" spans="2:8" x14ac:dyDescent="0.35">
      <c r="B94" s="70">
        <v>9781009341554</v>
      </c>
      <c r="C94" s="71" t="s">
        <v>867</v>
      </c>
      <c r="D94" s="71" t="s">
        <v>904</v>
      </c>
      <c r="E94" s="72" t="s">
        <v>102</v>
      </c>
      <c r="F94" s="73" t="s">
        <v>102</v>
      </c>
      <c r="G94" s="74" t="s">
        <v>102</v>
      </c>
      <c r="H94" s="75" t="s">
        <v>102</v>
      </c>
    </row>
    <row r="95" spans="2:8" x14ac:dyDescent="0.35">
      <c r="B95" s="9">
        <v>9781009368155</v>
      </c>
      <c r="C95" s="7" t="s">
        <v>869</v>
      </c>
      <c r="D95" s="7" t="s">
        <v>906</v>
      </c>
      <c r="E95" s="3" t="s">
        <v>102</v>
      </c>
      <c r="F95" s="4" t="s">
        <v>102</v>
      </c>
      <c r="G95" s="5" t="s">
        <v>102</v>
      </c>
      <c r="H95" s="6" t="s">
        <v>102</v>
      </c>
    </row>
    <row r="96" spans="2:8" x14ac:dyDescent="0.35">
      <c r="B96" s="70">
        <v>9781009301558</v>
      </c>
      <c r="C96" s="71" t="s">
        <v>870</v>
      </c>
      <c r="D96" s="71" t="s">
        <v>907</v>
      </c>
      <c r="E96" s="72" t="s">
        <v>102</v>
      </c>
      <c r="F96" s="73" t="s">
        <v>102</v>
      </c>
      <c r="G96" s="74" t="s">
        <v>102</v>
      </c>
      <c r="H96" s="75" t="s">
        <v>102</v>
      </c>
    </row>
    <row r="97" spans="2:8" x14ac:dyDescent="0.35">
      <c r="B97" s="9">
        <v>9781009157964</v>
      </c>
      <c r="C97" s="7" t="s">
        <v>941</v>
      </c>
      <c r="D97" s="30" t="s">
        <v>942</v>
      </c>
      <c r="E97" s="3" t="s">
        <v>102</v>
      </c>
      <c r="F97" s="3" t="s">
        <v>102</v>
      </c>
      <c r="G97" s="3" t="s">
        <v>102</v>
      </c>
      <c r="H97" s="3" t="s">
        <v>102</v>
      </c>
    </row>
    <row r="98" spans="2:8" x14ac:dyDescent="0.35">
      <c r="B98" s="70">
        <v>9781009157940</v>
      </c>
      <c r="C98" s="71" t="s">
        <v>943</v>
      </c>
      <c r="D98" s="36" t="s">
        <v>942</v>
      </c>
      <c r="E98" s="72" t="s">
        <v>102</v>
      </c>
      <c r="F98" s="72" t="s">
        <v>102</v>
      </c>
      <c r="G98" s="72" t="s">
        <v>102</v>
      </c>
      <c r="H98" s="72" t="s">
        <v>102</v>
      </c>
    </row>
    <row r="99" spans="2:8" x14ac:dyDescent="0.35">
      <c r="B99" s="9">
        <v>9781009157988</v>
      </c>
      <c r="C99" s="7" t="s">
        <v>944</v>
      </c>
      <c r="D99" s="30" t="s">
        <v>942</v>
      </c>
      <c r="E99" s="3" t="s">
        <v>102</v>
      </c>
      <c r="F99" s="3" t="s">
        <v>102</v>
      </c>
      <c r="G99" s="3" t="s">
        <v>102</v>
      </c>
      <c r="H99" s="3" t="s">
        <v>102</v>
      </c>
    </row>
    <row r="100" spans="2:8" x14ac:dyDescent="0.35">
      <c r="B100" s="54">
        <v>9781009157926</v>
      </c>
      <c r="C100" s="55" t="s">
        <v>945</v>
      </c>
      <c r="D100" s="38" t="s">
        <v>942</v>
      </c>
      <c r="E100" s="76" t="s">
        <v>102</v>
      </c>
      <c r="F100" s="76" t="s">
        <v>102</v>
      </c>
      <c r="G100" s="76" t="s">
        <v>102</v>
      </c>
      <c r="H100" s="76" t="s">
        <v>102</v>
      </c>
    </row>
    <row r="101" spans="2:8" x14ac:dyDescent="0.35">
      <c r="B101" s="9"/>
      <c r="C101" s="7"/>
    </row>
    <row r="102" spans="2:8" x14ac:dyDescent="0.35">
      <c r="B102" s="9"/>
      <c r="C102" s="7"/>
    </row>
  </sheetData>
  <hyperlinks>
    <hyperlink ref="B4" location="'All collections'!A1" display="Return to main page" xr:uid="{6E00D92D-E79F-4A6F-BC2A-B0498234196C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82E27-D03F-45D0-951E-896BB37E0087}">
  <dimension ref="B3:H96"/>
  <sheetViews>
    <sheetView workbookViewId="0">
      <selection activeCell="B4" sqref="B4"/>
    </sheetView>
  </sheetViews>
  <sheetFormatPr defaultRowHeight="14.5" x14ac:dyDescent="0.35"/>
  <cols>
    <col min="2" max="2" width="17.54296875" customWidth="1"/>
    <col min="3" max="3" width="53" bestFit="1" customWidth="1"/>
    <col min="4" max="4" width="23" customWidth="1"/>
    <col min="5" max="6" width="9.7265625" customWidth="1"/>
    <col min="7" max="7" width="10.81640625" customWidth="1"/>
    <col min="8" max="8" width="10.81640625" bestFit="1" customWidth="1"/>
  </cols>
  <sheetData>
    <row r="3" spans="2:8" x14ac:dyDescent="0.35">
      <c r="B3" s="78" t="s">
        <v>0</v>
      </c>
      <c r="C3" s="78"/>
    </row>
    <row r="4" spans="2:8" x14ac:dyDescent="0.35">
      <c r="B4" s="77" t="s">
        <v>946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9781009338356</v>
      </c>
      <c r="C7" s="7" t="s">
        <v>181</v>
      </c>
      <c r="D7" s="7" t="s">
        <v>182</v>
      </c>
      <c r="E7" s="18">
        <v>152</v>
      </c>
      <c r="F7" s="19">
        <v>185</v>
      </c>
      <c r="G7" s="20">
        <v>235</v>
      </c>
      <c r="H7" s="23">
        <v>280</v>
      </c>
    </row>
    <row r="8" spans="2:8" x14ac:dyDescent="0.35">
      <c r="B8" s="9">
        <v>9781009592963</v>
      </c>
      <c r="C8" s="7" t="s">
        <v>183</v>
      </c>
      <c r="D8" s="7" t="s">
        <v>184</v>
      </c>
      <c r="E8" s="18">
        <v>115</v>
      </c>
      <c r="F8" s="19">
        <v>140</v>
      </c>
      <c r="G8" s="20">
        <v>175</v>
      </c>
      <c r="H8" s="23">
        <v>210</v>
      </c>
    </row>
    <row r="9" spans="2:8" x14ac:dyDescent="0.35">
      <c r="B9" s="9">
        <v>9781009433075</v>
      </c>
      <c r="C9" s="7" t="s">
        <v>185</v>
      </c>
      <c r="D9" s="7" t="s">
        <v>186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9">
        <v>9781009158435</v>
      </c>
      <c r="C10" s="7" t="s">
        <v>187</v>
      </c>
      <c r="D10" s="7" t="s">
        <v>188</v>
      </c>
      <c r="E10" s="18">
        <v>115</v>
      </c>
      <c r="F10" s="19">
        <v>140</v>
      </c>
      <c r="G10" s="20">
        <v>175</v>
      </c>
      <c r="H10" s="23">
        <v>210</v>
      </c>
    </row>
    <row r="11" spans="2:8" x14ac:dyDescent="0.35">
      <c r="B11" s="9">
        <v>9781009413367</v>
      </c>
      <c r="C11" s="7" t="s">
        <v>189</v>
      </c>
      <c r="D11" s="7" t="s">
        <v>190</v>
      </c>
      <c r="E11" s="18">
        <v>152</v>
      </c>
      <c r="F11" s="19">
        <v>185</v>
      </c>
      <c r="G11" s="20">
        <v>235</v>
      </c>
      <c r="H11" s="23">
        <v>280</v>
      </c>
    </row>
    <row r="12" spans="2:8" x14ac:dyDescent="0.35">
      <c r="B12" s="9">
        <v>9781009235488</v>
      </c>
      <c r="C12" s="7" t="s">
        <v>191</v>
      </c>
      <c r="D12" s="7" t="s">
        <v>192</v>
      </c>
      <c r="E12" s="18">
        <v>115</v>
      </c>
      <c r="F12" s="19">
        <v>140</v>
      </c>
      <c r="G12" s="20">
        <v>175</v>
      </c>
      <c r="H12" s="23">
        <v>210</v>
      </c>
    </row>
    <row r="13" spans="2:8" x14ac:dyDescent="0.35">
      <c r="B13" s="9">
        <v>9781108980548</v>
      </c>
      <c r="C13" s="7" t="s">
        <v>193</v>
      </c>
      <c r="D13" s="7" t="s">
        <v>194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9">
        <v>9781009158725</v>
      </c>
      <c r="C14" s="7" t="s">
        <v>195</v>
      </c>
      <c r="D14" s="7" t="s">
        <v>196</v>
      </c>
      <c r="E14" s="18">
        <v>115</v>
      </c>
      <c r="F14" s="19">
        <v>140</v>
      </c>
      <c r="G14" s="20">
        <v>175</v>
      </c>
      <c r="H14" s="23">
        <v>210</v>
      </c>
    </row>
    <row r="15" spans="2:8" x14ac:dyDescent="0.35">
      <c r="B15" s="9">
        <v>9781009037914</v>
      </c>
      <c r="C15" s="7" t="s">
        <v>197</v>
      </c>
      <c r="D15" s="7" t="s">
        <v>198</v>
      </c>
      <c r="E15" s="18">
        <v>115</v>
      </c>
      <c r="F15" s="19">
        <v>140</v>
      </c>
      <c r="G15" s="20">
        <v>175</v>
      </c>
      <c r="H15" s="23">
        <v>210</v>
      </c>
    </row>
    <row r="16" spans="2:8" x14ac:dyDescent="0.35">
      <c r="B16" s="9">
        <v>9781009179874</v>
      </c>
      <c r="C16" s="7" t="s">
        <v>199</v>
      </c>
      <c r="D16" s="7" t="s">
        <v>200</v>
      </c>
      <c r="E16" s="18">
        <v>115</v>
      </c>
      <c r="F16" s="19">
        <v>140</v>
      </c>
      <c r="G16" s="20">
        <v>175</v>
      </c>
      <c r="H16" s="23">
        <v>210</v>
      </c>
    </row>
    <row r="17" spans="2:8" x14ac:dyDescent="0.35">
      <c r="B17" s="9">
        <v>9781108869485</v>
      </c>
      <c r="C17" s="7" t="s">
        <v>201</v>
      </c>
      <c r="D17" s="8" t="s">
        <v>202</v>
      </c>
      <c r="E17" s="18">
        <v>152</v>
      </c>
      <c r="F17" s="19">
        <v>185</v>
      </c>
      <c r="G17" s="20">
        <v>235</v>
      </c>
      <c r="H17" s="23">
        <v>280</v>
      </c>
    </row>
    <row r="18" spans="2:8" x14ac:dyDescent="0.35">
      <c r="B18" s="9">
        <v>9781009223577</v>
      </c>
      <c r="C18" s="7" t="s">
        <v>203</v>
      </c>
      <c r="D18" s="8" t="s">
        <v>204</v>
      </c>
      <c r="E18" s="18">
        <v>115</v>
      </c>
      <c r="F18" s="19">
        <v>140</v>
      </c>
      <c r="G18" s="20">
        <v>175</v>
      </c>
      <c r="H18" s="23">
        <v>210</v>
      </c>
    </row>
    <row r="19" spans="2:8" x14ac:dyDescent="0.35">
      <c r="B19" s="9">
        <v>9781009356121</v>
      </c>
      <c r="C19" s="7" t="s">
        <v>205</v>
      </c>
      <c r="D19" s="8" t="s">
        <v>206</v>
      </c>
      <c r="E19" s="18">
        <v>115</v>
      </c>
      <c r="F19" s="19">
        <v>140</v>
      </c>
      <c r="G19" s="20">
        <v>175</v>
      </c>
      <c r="H19" s="23">
        <v>210</v>
      </c>
    </row>
    <row r="20" spans="2:8" x14ac:dyDescent="0.35">
      <c r="B20" s="9">
        <v>9781009434720</v>
      </c>
      <c r="C20" s="7" t="s">
        <v>207</v>
      </c>
      <c r="D20" s="8" t="s">
        <v>208</v>
      </c>
      <c r="E20" s="18">
        <v>115</v>
      </c>
      <c r="F20" s="19">
        <v>140</v>
      </c>
      <c r="G20" s="20">
        <v>175</v>
      </c>
      <c r="H20" s="23">
        <v>210</v>
      </c>
    </row>
    <row r="21" spans="2:8" x14ac:dyDescent="0.35">
      <c r="B21" s="9">
        <v>9781009398091</v>
      </c>
      <c r="C21" s="7" t="s">
        <v>209</v>
      </c>
      <c r="D21" s="8" t="s">
        <v>210</v>
      </c>
      <c r="E21" s="18">
        <v>152</v>
      </c>
      <c r="F21" s="19">
        <v>185</v>
      </c>
      <c r="G21" s="20">
        <v>235</v>
      </c>
      <c r="H21" s="23">
        <v>280</v>
      </c>
    </row>
    <row r="22" spans="2:8" x14ac:dyDescent="0.35">
      <c r="B22" s="9">
        <v>9781108975650</v>
      </c>
      <c r="C22" s="7" t="s">
        <v>211</v>
      </c>
      <c r="D22" s="8" t="s">
        <v>212</v>
      </c>
      <c r="E22" s="18">
        <v>95</v>
      </c>
      <c r="F22" s="19">
        <v>105</v>
      </c>
      <c r="G22" s="20">
        <v>125</v>
      </c>
      <c r="H22" s="23">
        <v>170</v>
      </c>
    </row>
    <row r="23" spans="2:8" x14ac:dyDescent="0.35">
      <c r="B23" s="9">
        <v>9781009057394</v>
      </c>
      <c r="C23" s="7" t="s">
        <v>213</v>
      </c>
      <c r="D23" s="8" t="s">
        <v>214</v>
      </c>
      <c r="E23" s="18">
        <v>95</v>
      </c>
      <c r="F23" s="19">
        <v>105</v>
      </c>
      <c r="G23" s="20">
        <v>125</v>
      </c>
      <c r="H23" s="23">
        <v>170</v>
      </c>
    </row>
    <row r="24" spans="2:8" x14ac:dyDescent="0.35">
      <c r="B24" s="9">
        <v>9781009053037</v>
      </c>
      <c r="C24" s="7" t="s">
        <v>215</v>
      </c>
      <c r="D24" s="8" t="s">
        <v>216</v>
      </c>
      <c r="E24" s="18">
        <v>152</v>
      </c>
      <c r="F24" s="19">
        <v>185</v>
      </c>
      <c r="G24" s="20">
        <v>235</v>
      </c>
      <c r="H24" s="23">
        <v>280</v>
      </c>
    </row>
    <row r="25" spans="2:8" x14ac:dyDescent="0.35">
      <c r="B25" s="9">
        <v>9781009582766</v>
      </c>
      <c r="C25" s="7" t="s">
        <v>217</v>
      </c>
      <c r="D25" s="8" t="s">
        <v>218</v>
      </c>
      <c r="E25" s="18">
        <v>95</v>
      </c>
      <c r="F25" s="19">
        <v>105</v>
      </c>
      <c r="G25" s="20">
        <v>125</v>
      </c>
      <c r="H25" s="23">
        <v>170</v>
      </c>
    </row>
    <row r="26" spans="2:8" x14ac:dyDescent="0.35">
      <c r="B26" s="9">
        <v>9781009358699</v>
      </c>
      <c r="C26" s="7" t="s">
        <v>219</v>
      </c>
      <c r="D26" s="8" t="s">
        <v>220</v>
      </c>
      <c r="E26" s="18">
        <v>95</v>
      </c>
      <c r="F26" s="19">
        <v>105</v>
      </c>
      <c r="G26" s="20">
        <v>125</v>
      </c>
      <c r="H26" s="23">
        <v>170</v>
      </c>
    </row>
    <row r="27" spans="2:8" x14ac:dyDescent="0.35">
      <c r="B27" s="9">
        <v>9781139343244</v>
      </c>
      <c r="C27" s="7" t="s">
        <v>221</v>
      </c>
      <c r="D27" s="8" t="s">
        <v>222</v>
      </c>
      <c r="E27" s="18">
        <v>152</v>
      </c>
      <c r="F27" s="19">
        <v>185</v>
      </c>
      <c r="G27" s="20">
        <v>235</v>
      </c>
      <c r="H27" s="23">
        <v>280</v>
      </c>
    </row>
    <row r="28" spans="2:8" x14ac:dyDescent="0.35">
      <c r="B28" s="9">
        <v>9781009533119</v>
      </c>
      <c r="C28" s="7" t="s">
        <v>223</v>
      </c>
      <c r="D28" s="8" t="s">
        <v>224</v>
      </c>
      <c r="E28" s="18">
        <v>95</v>
      </c>
      <c r="F28" s="19">
        <v>105</v>
      </c>
      <c r="G28" s="20">
        <v>125</v>
      </c>
      <c r="H28" s="23">
        <v>170</v>
      </c>
    </row>
    <row r="29" spans="2:8" x14ac:dyDescent="0.35">
      <c r="B29" s="9">
        <v>9781009406628</v>
      </c>
      <c r="C29" s="7" t="s">
        <v>225</v>
      </c>
      <c r="D29" s="8" t="s">
        <v>226</v>
      </c>
      <c r="E29" s="18">
        <v>95</v>
      </c>
      <c r="F29" s="19">
        <v>105</v>
      </c>
      <c r="G29" s="20">
        <v>125</v>
      </c>
      <c r="H29" s="23">
        <v>170</v>
      </c>
    </row>
    <row r="30" spans="2:8" x14ac:dyDescent="0.35">
      <c r="B30" s="9">
        <v>9781009570466</v>
      </c>
      <c r="C30" s="7" t="s">
        <v>227</v>
      </c>
      <c r="D30" s="8" t="s">
        <v>228</v>
      </c>
      <c r="E30" s="18">
        <v>95</v>
      </c>
      <c r="F30" s="19">
        <v>105</v>
      </c>
      <c r="G30" s="20">
        <v>125</v>
      </c>
      <c r="H30" s="23">
        <v>170</v>
      </c>
    </row>
    <row r="31" spans="2:8" x14ac:dyDescent="0.35">
      <c r="B31" s="9">
        <v>9781009358859</v>
      </c>
      <c r="C31" s="7" t="s">
        <v>229</v>
      </c>
      <c r="D31" s="8" t="s">
        <v>230</v>
      </c>
      <c r="E31" s="18">
        <v>95</v>
      </c>
      <c r="F31" s="19">
        <v>105</v>
      </c>
      <c r="G31" s="20">
        <v>125</v>
      </c>
      <c r="H31" s="23">
        <v>170</v>
      </c>
    </row>
    <row r="32" spans="2:8" x14ac:dyDescent="0.35">
      <c r="B32" s="9">
        <v>9781009429085</v>
      </c>
      <c r="C32" s="7" t="s">
        <v>231</v>
      </c>
      <c r="D32" s="8" t="s">
        <v>232</v>
      </c>
      <c r="E32" s="18">
        <v>95</v>
      </c>
      <c r="F32" s="19">
        <v>105</v>
      </c>
      <c r="G32" s="20">
        <v>125</v>
      </c>
      <c r="H32" s="23">
        <v>170</v>
      </c>
    </row>
    <row r="33" spans="2:8" x14ac:dyDescent="0.35">
      <c r="B33" s="9">
        <v>9781009335669</v>
      </c>
      <c r="C33" s="7" t="s">
        <v>233</v>
      </c>
      <c r="D33" s="8" t="s">
        <v>234</v>
      </c>
      <c r="E33" s="18">
        <v>95</v>
      </c>
      <c r="F33" s="19">
        <v>105</v>
      </c>
      <c r="G33" s="20">
        <v>125</v>
      </c>
      <c r="H33" s="23">
        <v>170</v>
      </c>
    </row>
    <row r="34" spans="2:8" x14ac:dyDescent="0.35">
      <c r="B34" s="9">
        <v>9781009429894</v>
      </c>
      <c r="C34" s="7" t="s">
        <v>235</v>
      </c>
      <c r="D34" s="8" t="s">
        <v>236</v>
      </c>
      <c r="E34" s="18">
        <v>152</v>
      </c>
      <c r="F34" s="19">
        <v>185</v>
      </c>
      <c r="G34" s="20">
        <v>235</v>
      </c>
      <c r="H34" s="23">
        <v>280</v>
      </c>
    </row>
    <row r="35" spans="2:8" x14ac:dyDescent="0.35">
      <c r="B35" s="9">
        <v>9781108551793</v>
      </c>
      <c r="C35" s="7" t="s">
        <v>237</v>
      </c>
      <c r="D35" s="8" t="s">
        <v>238</v>
      </c>
      <c r="E35" s="18">
        <v>115</v>
      </c>
      <c r="F35" s="19">
        <v>140</v>
      </c>
      <c r="G35" s="20">
        <v>175</v>
      </c>
      <c r="H35" s="23">
        <v>210</v>
      </c>
    </row>
    <row r="36" spans="2:8" x14ac:dyDescent="0.35">
      <c r="B36" s="9">
        <v>9781108647410</v>
      </c>
      <c r="C36" s="7" t="s">
        <v>239</v>
      </c>
      <c r="D36" s="8" t="s">
        <v>240</v>
      </c>
      <c r="E36" s="18">
        <v>152</v>
      </c>
      <c r="F36" s="19">
        <v>185</v>
      </c>
      <c r="G36" s="20">
        <v>235</v>
      </c>
      <c r="H36" s="23">
        <v>280</v>
      </c>
    </row>
    <row r="37" spans="2:8" x14ac:dyDescent="0.35">
      <c r="B37" s="9">
        <v>9781108680493</v>
      </c>
      <c r="C37" s="7" t="s">
        <v>241</v>
      </c>
      <c r="D37" s="8" t="s">
        <v>242</v>
      </c>
      <c r="E37" s="18">
        <v>95</v>
      </c>
      <c r="F37" s="19">
        <v>105</v>
      </c>
      <c r="G37" s="20">
        <v>125</v>
      </c>
      <c r="H37" s="23">
        <v>170</v>
      </c>
    </row>
    <row r="38" spans="2:8" x14ac:dyDescent="0.35">
      <c r="B38" s="9">
        <v>9781108933216</v>
      </c>
      <c r="C38" s="7" t="s">
        <v>243</v>
      </c>
      <c r="D38" s="8" t="s">
        <v>244</v>
      </c>
      <c r="E38" s="18">
        <v>95</v>
      </c>
      <c r="F38" s="19">
        <v>105</v>
      </c>
      <c r="G38" s="20">
        <v>125</v>
      </c>
      <c r="H38" s="23">
        <v>170</v>
      </c>
    </row>
    <row r="39" spans="2:8" x14ac:dyDescent="0.35">
      <c r="B39" s="9">
        <v>9781009216890</v>
      </c>
      <c r="C39" s="7" t="s">
        <v>245</v>
      </c>
      <c r="D39" s="8" t="s">
        <v>246</v>
      </c>
      <c r="E39" s="18">
        <v>95</v>
      </c>
      <c r="F39" s="19">
        <v>105</v>
      </c>
      <c r="G39" s="20">
        <v>125</v>
      </c>
      <c r="H39" s="23">
        <v>170</v>
      </c>
    </row>
    <row r="40" spans="2:8" x14ac:dyDescent="0.35">
      <c r="B40" s="9">
        <v>9781009221023</v>
      </c>
      <c r="C40" s="7" t="s">
        <v>247</v>
      </c>
      <c r="D40" s="8" t="s">
        <v>248</v>
      </c>
      <c r="E40" s="18">
        <v>95</v>
      </c>
      <c r="F40" s="19">
        <v>105</v>
      </c>
      <c r="G40" s="20">
        <v>125</v>
      </c>
      <c r="H40" s="23">
        <v>170</v>
      </c>
    </row>
    <row r="41" spans="2:8" x14ac:dyDescent="0.35">
      <c r="B41" s="9"/>
      <c r="C41" s="7"/>
      <c r="D41" s="7"/>
      <c r="E41" s="25">
        <f>SUM(E7:E40)</f>
        <v>4000</v>
      </c>
      <c r="F41" s="26">
        <f>SUM(F7:F40)</f>
        <v>4720</v>
      </c>
      <c r="G41" s="27">
        <f>SUM(G7:G40)</f>
        <v>5850</v>
      </c>
      <c r="H41" s="28">
        <f>SUM(H7:H40)</f>
        <v>7280</v>
      </c>
    </row>
    <row r="42" spans="2:8" x14ac:dyDescent="0.35">
      <c r="B42" s="9"/>
      <c r="C42" s="7"/>
      <c r="D42" s="7"/>
      <c r="E42" s="3"/>
      <c r="F42" s="4"/>
      <c r="G42" s="5"/>
      <c r="H42" s="6"/>
    </row>
    <row r="43" spans="2:8" x14ac:dyDescent="0.35">
      <c r="B43" s="9"/>
      <c r="C43" s="7"/>
      <c r="D43" s="7"/>
      <c r="E43" s="3"/>
      <c r="F43" s="4"/>
      <c r="G43" s="5"/>
      <c r="H43" s="6"/>
    </row>
    <row r="44" spans="2:8" x14ac:dyDescent="0.35">
      <c r="B44" s="9"/>
      <c r="C44" s="7"/>
      <c r="D44" s="7"/>
      <c r="E44" s="3"/>
      <c r="F44" s="4"/>
      <c r="G44" s="5"/>
      <c r="H44" s="6"/>
    </row>
    <row r="45" spans="2:8" x14ac:dyDescent="0.35">
      <c r="B45" s="24" t="s">
        <v>99</v>
      </c>
      <c r="C45" s="7"/>
      <c r="D45" s="7"/>
      <c r="E45" s="3"/>
      <c r="F45" s="4"/>
      <c r="G45" s="5"/>
      <c r="H45" s="6"/>
    </row>
    <row r="46" spans="2:8" x14ac:dyDescent="0.35">
      <c r="B46" s="44">
        <v>9781009482875</v>
      </c>
      <c r="C46" s="45" t="s">
        <v>249</v>
      </c>
      <c r="D46" s="46" t="s">
        <v>250</v>
      </c>
      <c r="E46" s="47" t="s">
        <v>102</v>
      </c>
      <c r="F46" s="47" t="s">
        <v>102</v>
      </c>
      <c r="G46" s="47" t="s">
        <v>102</v>
      </c>
      <c r="H46" s="47" t="s">
        <v>102</v>
      </c>
    </row>
    <row r="47" spans="2:8" x14ac:dyDescent="0.35">
      <c r="B47" s="48">
        <v>9781009330626</v>
      </c>
      <c r="C47" s="49" t="s">
        <v>251</v>
      </c>
      <c r="D47" s="50" t="s">
        <v>252</v>
      </c>
      <c r="E47" s="51" t="s">
        <v>102</v>
      </c>
      <c r="F47" s="51" t="s">
        <v>102</v>
      </c>
      <c r="G47" s="51" t="s">
        <v>102</v>
      </c>
      <c r="H47" s="51" t="s">
        <v>102</v>
      </c>
    </row>
    <row r="48" spans="2:8" x14ac:dyDescent="0.35">
      <c r="B48" s="9"/>
      <c r="C48" s="7"/>
      <c r="D48" s="7"/>
      <c r="E48" s="3"/>
      <c r="F48" s="4"/>
      <c r="G48" s="5"/>
      <c r="H48" s="6"/>
    </row>
    <row r="49" spans="2:8" x14ac:dyDescent="0.35">
      <c r="B49" s="9"/>
      <c r="C49" s="7"/>
      <c r="D49" s="7"/>
      <c r="E49" s="3"/>
      <c r="F49" s="4"/>
      <c r="G49" s="5"/>
      <c r="H49" s="6"/>
    </row>
    <row r="50" spans="2:8" x14ac:dyDescent="0.35">
      <c r="B50" s="9"/>
      <c r="C50" s="7"/>
      <c r="D50" s="7"/>
      <c r="E50" s="3"/>
      <c r="F50" s="4"/>
      <c r="G50" s="5"/>
      <c r="H50" s="6"/>
    </row>
    <row r="51" spans="2:8" x14ac:dyDescent="0.35">
      <c r="B51" s="9"/>
      <c r="C51" s="7"/>
      <c r="D51" s="7"/>
      <c r="E51" s="3"/>
      <c r="F51" s="4"/>
      <c r="G51" s="5"/>
      <c r="H51" s="6"/>
    </row>
    <row r="52" spans="2:8" x14ac:dyDescent="0.35">
      <c r="B52" s="9"/>
      <c r="C52" s="7"/>
      <c r="D52" s="7"/>
      <c r="E52" s="3"/>
      <c r="F52" s="4"/>
      <c r="G52" s="5"/>
      <c r="H52" s="6"/>
    </row>
    <row r="53" spans="2:8" x14ac:dyDescent="0.35">
      <c r="B53" s="9"/>
      <c r="C53" s="7"/>
      <c r="D53" s="7"/>
      <c r="E53" s="3"/>
      <c r="F53" s="4"/>
      <c r="G53" s="5"/>
      <c r="H53" s="6"/>
    </row>
    <row r="54" spans="2:8" x14ac:dyDescent="0.35">
      <c r="B54" s="9"/>
      <c r="C54" s="7"/>
      <c r="D54" s="7"/>
      <c r="E54" s="3"/>
      <c r="F54" s="4"/>
      <c r="G54" s="5"/>
      <c r="H54" s="6"/>
    </row>
    <row r="55" spans="2:8" x14ac:dyDescent="0.35">
      <c r="B55" s="9"/>
      <c r="C55" s="7"/>
      <c r="D55" s="7"/>
      <c r="E55" s="3"/>
      <c r="F55" s="4"/>
      <c r="G55" s="5"/>
      <c r="H55" s="6"/>
    </row>
    <row r="56" spans="2:8" x14ac:dyDescent="0.35">
      <c r="B56" s="9"/>
      <c r="C56" s="7"/>
      <c r="D56" s="7"/>
      <c r="E56" s="3"/>
      <c r="F56" s="4"/>
      <c r="G56" s="5"/>
      <c r="H56" s="6"/>
    </row>
    <row r="57" spans="2:8" x14ac:dyDescent="0.35">
      <c r="B57" s="9"/>
      <c r="C57" s="7"/>
      <c r="D57" s="7"/>
      <c r="E57" s="3"/>
      <c r="F57" s="4"/>
      <c r="G57" s="5"/>
      <c r="H57" s="6"/>
    </row>
    <row r="58" spans="2:8" x14ac:dyDescent="0.35">
      <c r="B58" s="9"/>
      <c r="C58" s="7"/>
      <c r="D58" s="7"/>
      <c r="E58" s="3"/>
      <c r="F58" s="4"/>
      <c r="G58" s="5"/>
      <c r="H58" s="6"/>
    </row>
    <row r="59" spans="2:8" x14ac:dyDescent="0.35">
      <c r="B59" s="9"/>
      <c r="C59" s="7"/>
      <c r="D59" s="7"/>
      <c r="E59" s="3"/>
      <c r="F59" s="4"/>
      <c r="G59" s="5"/>
      <c r="H59" s="6"/>
    </row>
    <row r="60" spans="2:8" x14ac:dyDescent="0.35">
      <c r="B60" s="9"/>
      <c r="C60" s="7"/>
      <c r="D60" s="7"/>
      <c r="E60" s="3"/>
      <c r="F60" s="4"/>
      <c r="G60" s="5"/>
      <c r="H60" s="6"/>
    </row>
    <row r="61" spans="2:8" x14ac:dyDescent="0.35">
      <c r="B61" s="9"/>
      <c r="C61" s="7"/>
      <c r="D61" s="7"/>
      <c r="E61" s="3"/>
      <c r="F61" s="4"/>
      <c r="G61" s="5"/>
      <c r="H61" s="6"/>
    </row>
    <row r="62" spans="2:8" x14ac:dyDescent="0.35">
      <c r="B62" s="9"/>
      <c r="C62" s="7"/>
      <c r="D62" s="7"/>
      <c r="E62" s="3"/>
      <c r="F62" s="4"/>
      <c r="G62" s="5"/>
      <c r="H62" s="6"/>
    </row>
    <row r="63" spans="2:8" x14ac:dyDescent="0.35">
      <c r="B63" s="9"/>
      <c r="C63" s="7"/>
      <c r="D63" s="7"/>
      <c r="E63" s="3"/>
      <c r="F63" s="4"/>
      <c r="G63" s="5"/>
      <c r="H63" s="6"/>
    </row>
    <row r="64" spans="2:8" x14ac:dyDescent="0.35">
      <c r="B64" s="9"/>
      <c r="C64" s="7"/>
      <c r="D64" s="7"/>
      <c r="E64" s="3"/>
      <c r="F64" s="4"/>
      <c r="G64" s="5"/>
      <c r="H64" s="6"/>
    </row>
    <row r="65" spans="2:8" x14ac:dyDescent="0.35">
      <c r="B65" s="9"/>
      <c r="C65" s="7"/>
      <c r="D65" s="7"/>
      <c r="E65" s="3"/>
      <c r="F65" s="4"/>
      <c r="G65" s="5"/>
      <c r="H65" s="6"/>
    </row>
    <row r="66" spans="2:8" x14ac:dyDescent="0.35">
      <c r="B66" s="9"/>
      <c r="C66" s="7"/>
      <c r="D66" s="7"/>
      <c r="E66" s="3"/>
      <c r="F66" s="4"/>
      <c r="G66" s="5"/>
      <c r="H66" s="6"/>
    </row>
    <row r="67" spans="2:8" x14ac:dyDescent="0.35">
      <c r="B67" s="9"/>
      <c r="C67" s="7"/>
      <c r="D67" s="7"/>
      <c r="E67" s="3"/>
      <c r="F67" s="4"/>
      <c r="G67" s="5"/>
      <c r="H67" s="6"/>
    </row>
    <row r="68" spans="2:8" x14ac:dyDescent="0.35">
      <c r="B68" s="9"/>
      <c r="C68" s="7"/>
      <c r="D68" s="7"/>
      <c r="E68" s="3"/>
      <c r="F68" s="4"/>
      <c r="G68" s="5"/>
      <c r="H68" s="6"/>
    </row>
    <row r="69" spans="2:8" x14ac:dyDescent="0.35">
      <c r="B69" s="9"/>
      <c r="C69" s="7"/>
      <c r="D69" s="7"/>
      <c r="E69" s="3"/>
      <c r="F69" s="4"/>
      <c r="G69" s="5"/>
      <c r="H69" s="6"/>
    </row>
    <row r="70" spans="2:8" x14ac:dyDescent="0.35">
      <c r="B70" s="9"/>
      <c r="C70" s="7"/>
      <c r="D70" s="7"/>
      <c r="E70" s="3"/>
      <c r="F70" s="4"/>
      <c r="G70" s="5"/>
      <c r="H70" s="6"/>
    </row>
    <row r="71" spans="2:8" x14ac:dyDescent="0.35">
      <c r="B71" s="9"/>
      <c r="C71" s="7"/>
      <c r="D71" s="7"/>
      <c r="E71" s="3"/>
      <c r="F71" s="4"/>
      <c r="G71" s="5"/>
      <c r="H71" s="6"/>
    </row>
    <row r="72" spans="2:8" x14ac:dyDescent="0.35">
      <c r="B72" s="9"/>
      <c r="C72" s="7"/>
      <c r="D72" s="7"/>
      <c r="E72" s="3"/>
      <c r="F72" s="4"/>
      <c r="G72" s="5"/>
      <c r="H72" s="6"/>
    </row>
    <row r="73" spans="2:8" x14ac:dyDescent="0.35">
      <c r="B73" s="9"/>
      <c r="C73" s="7"/>
      <c r="D73" s="7"/>
      <c r="E73" s="3"/>
      <c r="F73" s="4"/>
      <c r="G73" s="5"/>
      <c r="H73" s="6"/>
    </row>
    <row r="74" spans="2:8" x14ac:dyDescent="0.35">
      <c r="B74" s="9"/>
      <c r="C74" s="7"/>
      <c r="D74" s="7"/>
      <c r="E74" s="3"/>
      <c r="F74" s="4"/>
      <c r="G74" s="5"/>
      <c r="H74" s="6"/>
    </row>
    <row r="75" spans="2:8" x14ac:dyDescent="0.35">
      <c r="B75" s="9"/>
      <c r="C75" s="7"/>
      <c r="D75" s="7"/>
      <c r="E75" s="3"/>
      <c r="F75" s="4"/>
      <c r="G75" s="5"/>
      <c r="H75" s="6"/>
    </row>
    <row r="76" spans="2:8" x14ac:dyDescent="0.35">
      <c r="B76" s="9"/>
      <c r="C76" s="7"/>
      <c r="D76" s="7"/>
      <c r="E76" s="3"/>
      <c r="F76" s="4"/>
      <c r="G76" s="5"/>
      <c r="H76" s="6"/>
    </row>
    <row r="77" spans="2:8" x14ac:dyDescent="0.35">
      <c r="B77" s="9"/>
      <c r="C77" s="7"/>
      <c r="D77" s="7"/>
      <c r="E77" s="3"/>
      <c r="F77" s="4"/>
      <c r="G77" s="5"/>
      <c r="H77" s="6"/>
    </row>
    <row r="78" spans="2:8" x14ac:dyDescent="0.35">
      <c r="B78" s="9"/>
      <c r="C78" s="7"/>
      <c r="D78" s="7"/>
      <c r="E78" s="3"/>
      <c r="F78" s="4"/>
      <c r="G78" s="5"/>
      <c r="H78" s="6"/>
    </row>
    <row r="79" spans="2:8" x14ac:dyDescent="0.35">
      <c r="B79" s="9"/>
      <c r="C79" s="7"/>
      <c r="D79" s="7"/>
      <c r="E79" s="3"/>
      <c r="F79" s="4"/>
      <c r="G79" s="5"/>
      <c r="H79" s="6"/>
    </row>
    <row r="80" spans="2:8" x14ac:dyDescent="0.35">
      <c r="B80" s="9"/>
      <c r="C80" s="7"/>
      <c r="D80" s="7"/>
      <c r="E80" s="3"/>
      <c r="F80" s="4"/>
      <c r="G80" s="5"/>
      <c r="H80" s="6"/>
    </row>
    <row r="81" spans="2:8" x14ac:dyDescent="0.35">
      <c r="B81" s="9"/>
      <c r="C81" s="7"/>
      <c r="D81" s="7"/>
      <c r="E81" s="3"/>
      <c r="F81" s="4"/>
      <c r="G81" s="5"/>
      <c r="H81" s="6"/>
    </row>
    <row r="82" spans="2:8" x14ac:dyDescent="0.35">
      <c r="B82" s="9"/>
      <c r="C82" s="7"/>
      <c r="D82" s="7"/>
      <c r="E82" s="3"/>
      <c r="F82" s="4"/>
      <c r="G82" s="5"/>
      <c r="H82" s="6"/>
    </row>
    <row r="83" spans="2:8" x14ac:dyDescent="0.35">
      <c r="B83" s="9"/>
      <c r="C83" s="7"/>
      <c r="D83" s="7"/>
      <c r="E83" s="3"/>
      <c r="F83" s="4"/>
      <c r="G83" s="5"/>
      <c r="H83" s="6"/>
    </row>
    <row r="84" spans="2:8" x14ac:dyDescent="0.35">
      <c r="B84" s="9"/>
      <c r="C84" s="7"/>
      <c r="D84" s="7"/>
      <c r="E84" s="3"/>
      <c r="F84" s="4"/>
      <c r="G84" s="5"/>
      <c r="H84" s="6"/>
    </row>
    <row r="85" spans="2:8" x14ac:dyDescent="0.35">
      <c r="B85" s="9"/>
      <c r="C85" s="7"/>
      <c r="D85" s="7"/>
      <c r="E85" s="3"/>
      <c r="F85" s="4"/>
      <c r="G85" s="5"/>
      <c r="H85" s="6"/>
    </row>
    <row r="86" spans="2:8" x14ac:dyDescent="0.35">
      <c r="B86" s="9"/>
      <c r="C86" s="7"/>
      <c r="D86" s="7"/>
      <c r="E86" s="3"/>
      <c r="F86" s="4"/>
      <c r="G86" s="5"/>
      <c r="H86" s="6"/>
    </row>
    <row r="87" spans="2:8" x14ac:dyDescent="0.35">
      <c r="B87" s="9"/>
      <c r="C87" s="7"/>
      <c r="D87" s="7"/>
      <c r="E87" s="3"/>
      <c r="F87" s="4"/>
      <c r="G87" s="5"/>
      <c r="H87" s="6"/>
    </row>
    <row r="88" spans="2:8" x14ac:dyDescent="0.35">
      <c r="B88" s="9"/>
      <c r="C88" s="7"/>
      <c r="D88" s="7"/>
      <c r="E88" s="3"/>
      <c r="F88" s="4"/>
      <c r="G88" s="5"/>
      <c r="H88" s="6"/>
    </row>
    <row r="89" spans="2:8" x14ac:dyDescent="0.35">
      <c r="B89" s="9"/>
      <c r="C89" s="7"/>
      <c r="D89" s="7"/>
      <c r="E89" s="3"/>
      <c r="F89" s="4"/>
      <c r="G89" s="5"/>
      <c r="H89" s="6"/>
    </row>
    <row r="90" spans="2:8" x14ac:dyDescent="0.35">
      <c r="B90" s="9"/>
      <c r="C90" s="7"/>
      <c r="D90" s="7"/>
      <c r="E90" s="3"/>
      <c r="F90" s="4"/>
      <c r="G90" s="5"/>
      <c r="H90" s="6"/>
    </row>
    <row r="91" spans="2:8" x14ac:dyDescent="0.35">
      <c r="B91" s="9"/>
      <c r="C91" s="7"/>
      <c r="D91" s="7"/>
      <c r="E91" s="3"/>
      <c r="F91" s="4"/>
      <c r="G91" s="5"/>
      <c r="H91" s="6"/>
    </row>
    <row r="92" spans="2:8" x14ac:dyDescent="0.35">
      <c r="B92" s="9"/>
      <c r="C92" s="7"/>
      <c r="D92" s="7"/>
      <c r="E92" s="3"/>
      <c r="F92" s="4"/>
      <c r="G92" s="5"/>
      <c r="H92" s="6"/>
    </row>
    <row r="93" spans="2:8" x14ac:dyDescent="0.35">
      <c r="B93" s="10"/>
      <c r="C93" s="8"/>
      <c r="D93" s="8"/>
      <c r="E93" s="3"/>
      <c r="F93" s="4"/>
      <c r="G93" s="5"/>
      <c r="H93" s="6"/>
    </row>
    <row r="94" spans="2:8" x14ac:dyDescent="0.35">
      <c r="B94" s="10"/>
      <c r="C94" s="8"/>
      <c r="D94" s="8"/>
      <c r="E94" s="3"/>
      <c r="F94" s="4"/>
      <c r="G94" s="5"/>
      <c r="H94" s="6"/>
    </row>
    <row r="96" spans="2:8" x14ac:dyDescent="0.35">
      <c r="E96" s="3">
        <f>SUM(E47:E95)</f>
        <v>0</v>
      </c>
      <c r="F96" s="4">
        <f>SUM(F47:F95)</f>
        <v>0</v>
      </c>
      <c r="G96" s="5">
        <f t="shared" ref="G96" si="0">SUM(G47:G95)</f>
        <v>0</v>
      </c>
      <c r="H96" s="6">
        <f>SUM(H47:H95)</f>
        <v>0</v>
      </c>
    </row>
  </sheetData>
  <mergeCells count="1">
    <mergeCell ref="B3:C3"/>
  </mergeCells>
  <hyperlinks>
    <hyperlink ref="B4" location="'All collections'!A1" display="Return to main page" xr:uid="{6DCD08DE-3CCE-4C69-8A0D-CA7214ABBF1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B596-29CC-4C67-8ED4-A917F758CA11}">
  <dimension ref="B3:H100"/>
  <sheetViews>
    <sheetView zoomScaleNormal="100" workbookViewId="0">
      <selection activeCell="B4" sqref="B4"/>
    </sheetView>
  </sheetViews>
  <sheetFormatPr defaultRowHeight="14.5" x14ac:dyDescent="0.35"/>
  <cols>
    <col min="2" max="2" width="17.54296875" customWidth="1"/>
    <col min="3" max="3" width="64.1796875" customWidth="1"/>
    <col min="4" max="4" width="28.7265625" bestFit="1" customWidth="1"/>
    <col min="5" max="5" width="9.81640625" bestFit="1" customWidth="1"/>
    <col min="6" max="6" width="10.26953125" bestFit="1" customWidth="1"/>
    <col min="7" max="7" width="10.81640625" customWidth="1"/>
    <col min="8" max="8" width="12.26953125" bestFit="1" customWidth="1"/>
  </cols>
  <sheetData>
    <row r="3" spans="2:8" x14ac:dyDescent="0.35">
      <c r="B3" s="78" t="s">
        <v>0</v>
      </c>
      <c r="C3" s="78"/>
    </row>
    <row r="4" spans="2:8" x14ac:dyDescent="0.35">
      <c r="B4" s="77" t="s">
        <v>946</v>
      </c>
    </row>
    <row r="6" spans="2:8" x14ac:dyDescent="0.35">
      <c r="B6" s="1" t="s">
        <v>16</v>
      </c>
      <c r="C6" s="1" t="s">
        <v>17</v>
      </c>
      <c r="D6" s="1" t="s">
        <v>18</v>
      </c>
      <c r="E6" s="1" t="s">
        <v>3</v>
      </c>
      <c r="F6" s="1" t="s">
        <v>4</v>
      </c>
      <c r="G6" s="1" t="s">
        <v>5</v>
      </c>
      <c r="H6" s="1" t="s">
        <v>6</v>
      </c>
    </row>
    <row r="7" spans="2:8" x14ac:dyDescent="0.35">
      <c r="B7" s="9">
        <v>9781108623018</v>
      </c>
      <c r="C7" s="7" t="s">
        <v>253</v>
      </c>
      <c r="D7" s="7" t="s">
        <v>254</v>
      </c>
      <c r="E7" s="18">
        <v>152</v>
      </c>
      <c r="F7" s="19">
        <v>185</v>
      </c>
      <c r="G7" s="20">
        <v>235</v>
      </c>
      <c r="H7" s="23">
        <v>280</v>
      </c>
    </row>
    <row r="8" spans="2:8" x14ac:dyDescent="0.35">
      <c r="B8" s="9">
        <v>9781108758796</v>
      </c>
      <c r="C8" s="7" t="s">
        <v>255</v>
      </c>
      <c r="D8" s="7" t="s">
        <v>256</v>
      </c>
      <c r="E8" s="18">
        <v>152</v>
      </c>
      <c r="F8" s="19">
        <v>185</v>
      </c>
      <c r="G8" s="20">
        <v>235</v>
      </c>
      <c r="H8" s="23">
        <v>280</v>
      </c>
    </row>
    <row r="9" spans="2:8" x14ac:dyDescent="0.35">
      <c r="B9" s="9">
        <v>9781108963541</v>
      </c>
      <c r="C9" s="7" t="s">
        <v>257</v>
      </c>
      <c r="D9" s="7" t="s">
        <v>258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9">
        <v>9781108682053</v>
      </c>
      <c r="C10" s="7" t="s">
        <v>259</v>
      </c>
      <c r="D10" s="7" t="s">
        <v>260</v>
      </c>
      <c r="E10" s="18">
        <v>152</v>
      </c>
      <c r="F10" s="19">
        <v>185</v>
      </c>
      <c r="G10" s="20">
        <v>235</v>
      </c>
      <c r="H10" s="23">
        <v>280</v>
      </c>
    </row>
    <row r="11" spans="2:8" x14ac:dyDescent="0.35">
      <c r="B11" s="9">
        <v>9781108646765</v>
      </c>
      <c r="C11" s="7" t="s">
        <v>261</v>
      </c>
      <c r="D11" s="7" t="s">
        <v>262</v>
      </c>
      <c r="E11" s="18">
        <v>152</v>
      </c>
      <c r="F11" s="19">
        <v>185</v>
      </c>
      <c r="G11" s="20">
        <v>235</v>
      </c>
      <c r="H11" s="23">
        <v>280</v>
      </c>
    </row>
    <row r="12" spans="2:8" x14ac:dyDescent="0.35">
      <c r="B12" s="9">
        <v>9781139087469</v>
      </c>
      <c r="C12" s="7" t="s">
        <v>263</v>
      </c>
      <c r="D12" s="7" t="s">
        <v>264</v>
      </c>
      <c r="E12" s="18">
        <v>152</v>
      </c>
      <c r="F12" s="19">
        <v>185</v>
      </c>
      <c r="G12" s="20">
        <v>235</v>
      </c>
      <c r="H12" s="23">
        <v>280</v>
      </c>
    </row>
    <row r="13" spans="2:8" x14ac:dyDescent="0.35">
      <c r="B13" s="9">
        <v>9781911623427</v>
      </c>
      <c r="C13" s="7" t="s">
        <v>265</v>
      </c>
      <c r="D13" s="7" t="s">
        <v>266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9">
        <v>9781108686976</v>
      </c>
      <c r="C14" s="7" t="s">
        <v>267</v>
      </c>
      <c r="D14" s="7" t="s">
        <v>268</v>
      </c>
      <c r="E14" s="18">
        <v>152</v>
      </c>
      <c r="F14" s="19">
        <v>185</v>
      </c>
      <c r="G14" s="20">
        <v>235</v>
      </c>
      <c r="H14" s="23">
        <v>280</v>
      </c>
    </row>
    <row r="15" spans="2:8" x14ac:dyDescent="0.35">
      <c r="B15" s="9">
        <v>9781911623373</v>
      </c>
      <c r="C15" s="7" t="s">
        <v>269</v>
      </c>
      <c r="D15" s="7" t="s">
        <v>270</v>
      </c>
      <c r="E15" s="18">
        <v>152</v>
      </c>
      <c r="F15" s="19">
        <v>185</v>
      </c>
      <c r="G15" s="20">
        <v>235</v>
      </c>
      <c r="H15" s="23">
        <v>280</v>
      </c>
    </row>
    <row r="16" spans="2:8" x14ac:dyDescent="0.35">
      <c r="B16" s="9">
        <v>9781911623519</v>
      </c>
      <c r="C16" s="7" t="s">
        <v>271</v>
      </c>
      <c r="D16" s="7" t="s">
        <v>272</v>
      </c>
      <c r="E16" s="18">
        <v>152</v>
      </c>
      <c r="F16" s="19">
        <v>185</v>
      </c>
      <c r="G16" s="20">
        <v>235</v>
      </c>
      <c r="H16" s="23">
        <v>280</v>
      </c>
    </row>
    <row r="17" spans="2:8" x14ac:dyDescent="0.35">
      <c r="B17" s="9">
        <v>9780511846403</v>
      </c>
      <c r="C17" s="7" t="s">
        <v>273</v>
      </c>
      <c r="D17" s="7" t="s">
        <v>274</v>
      </c>
      <c r="E17" s="18">
        <v>152</v>
      </c>
      <c r="F17" s="19">
        <v>185</v>
      </c>
      <c r="G17" s="20">
        <v>235</v>
      </c>
      <c r="H17" s="23">
        <v>280</v>
      </c>
    </row>
    <row r="18" spans="2:8" x14ac:dyDescent="0.35">
      <c r="B18" s="9">
        <v>9781108854603</v>
      </c>
      <c r="C18" s="7" t="s">
        <v>275</v>
      </c>
      <c r="D18" s="7" t="s">
        <v>276</v>
      </c>
      <c r="E18" s="18">
        <v>115</v>
      </c>
      <c r="F18" s="19">
        <v>140</v>
      </c>
      <c r="G18" s="20">
        <v>175</v>
      </c>
      <c r="H18" s="23">
        <v>210</v>
      </c>
    </row>
    <row r="19" spans="2:8" x14ac:dyDescent="0.35">
      <c r="B19" s="9">
        <v>9781108591652</v>
      </c>
      <c r="C19" s="7" t="s">
        <v>277</v>
      </c>
      <c r="D19" s="7" t="s">
        <v>278</v>
      </c>
      <c r="E19" s="18">
        <v>152</v>
      </c>
      <c r="F19" s="19">
        <v>185</v>
      </c>
      <c r="G19" s="20">
        <v>235</v>
      </c>
      <c r="H19" s="23">
        <v>280</v>
      </c>
    </row>
    <row r="20" spans="2:8" x14ac:dyDescent="0.35">
      <c r="B20" s="9">
        <v>9781108539623</v>
      </c>
      <c r="C20" s="7" t="s">
        <v>279</v>
      </c>
      <c r="D20" s="7" t="s">
        <v>280</v>
      </c>
      <c r="E20" s="18">
        <v>152</v>
      </c>
      <c r="F20" s="19">
        <v>185</v>
      </c>
      <c r="G20" s="20">
        <v>235</v>
      </c>
      <c r="H20" s="23">
        <v>280</v>
      </c>
    </row>
    <row r="21" spans="2:8" x14ac:dyDescent="0.35">
      <c r="B21" s="9">
        <v>9781911623199</v>
      </c>
      <c r="C21" s="7" t="s">
        <v>281</v>
      </c>
      <c r="D21" s="7" t="s">
        <v>282</v>
      </c>
      <c r="E21" s="18">
        <v>152</v>
      </c>
      <c r="F21" s="19">
        <v>185</v>
      </c>
      <c r="G21" s="20">
        <v>235</v>
      </c>
      <c r="H21" s="23">
        <v>280</v>
      </c>
    </row>
    <row r="22" spans="2:8" x14ac:dyDescent="0.35">
      <c r="B22" s="9">
        <v>9781911623625</v>
      </c>
      <c r="C22" s="7" t="s">
        <v>283</v>
      </c>
      <c r="D22" s="7" t="s">
        <v>284</v>
      </c>
      <c r="E22" s="18">
        <v>152</v>
      </c>
      <c r="F22" s="19">
        <v>185</v>
      </c>
      <c r="G22" s="20">
        <v>235</v>
      </c>
      <c r="H22" s="23">
        <v>280</v>
      </c>
    </row>
    <row r="23" spans="2:8" x14ac:dyDescent="0.35">
      <c r="B23" s="9">
        <v>9781009064903</v>
      </c>
      <c r="C23" s="7" t="s">
        <v>285</v>
      </c>
      <c r="D23" s="7" t="s">
        <v>286</v>
      </c>
      <c r="E23" s="18">
        <v>152</v>
      </c>
      <c r="F23" s="19">
        <v>185</v>
      </c>
      <c r="G23" s="20">
        <v>235</v>
      </c>
      <c r="H23" s="23">
        <v>280</v>
      </c>
    </row>
    <row r="24" spans="2:8" x14ac:dyDescent="0.35">
      <c r="B24" s="9">
        <v>9781108951685</v>
      </c>
      <c r="C24" s="7" t="s">
        <v>287</v>
      </c>
      <c r="D24" s="7" t="s">
        <v>288</v>
      </c>
      <c r="E24" s="18">
        <v>152</v>
      </c>
      <c r="F24" s="19">
        <v>185</v>
      </c>
      <c r="G24" s="20">
        <v>235</v>
      </c>
      <c r="H24" s="23">
        <v>280</v>
      </c>
    </row>
    <row r="25" spans="2:8" x14ac:dyDescent="0.35">
      <c r="B25" s="9">
        <v>9781911623892</v>
      </c>
      <c r="C25" s="7" t="s">
        <v>289</v>
      </c>
      <c r="D25" s="7" t="s">
        <v>290</v>
      </c>
      <c r="E25" s="18">
        <v>152</v>
      </c>
      <c r="F25" s="19">
        <v>185</v>
      </c>
      <c r="G25" s="20">
        <v>235</v>
      </c>
      <c r="H25" s="23">
        <v>280</v>
      </c>
    </row>
    <row r="26" spans="2:8" x14ac:dyDescent="0.35">
      <c r="B26" s="9">
        <v>9781108954242</v>
      </c>
      <c r="C26" s="7" t="s">
        <v>291</v>
      </c>
      <c r="D26" s="7" t="s">
        <v>292</v>
      </c>
      <c r="E26" s="18">
        <v>152</v>
      </c>
      <c r="F26" s="19">
        <v>185</v>
      </c>
      <c r="G26" s="20">
        <v>235</v>
      </c>
      <c r="H26" s="23">
        <v>280</v>
      </c>
    </row>
    <row r="27" spans="2:8" x14ac:dyDescent="0.35">
      <c r="B27" s="9">
        <v>9781009064033</v>
      </c>
      <c r="C27" s="7" t="s">
        <v>293</v>
      </c>
      <c r="D27" s="7" t="s">
        <v>286</v>
      </c>
      <c r="E27" s="18">
        <v>152</v>
      </c>
      <c r="F27" s="19">
        <v>185</v>
      </c>
      <c r="G27" s="20">
        <v>235</v>
      </c>
      <c r="H27" s="23">
        <v>280</v>
      </c>
    </row>
    <row r="28" spans="2:8" x14ac:dyDescent="0.35">
      <c r="B28" s="9">
        <v>9781009024983</v>
      </c>
      <c r="C28" s="7" t="s">
        <v>294</v>
      </c>
      <c r="D28" s="7" t="s">
        <v>295</v>
      </c>
      <c r="E28" s="18">
        <v>345</v>
      </c>
      <c r="F28" s="19">
        <v>410</v>
      </c>
      <c r="G28" s="20">
        <v>550</v>
      </c>
      <c r="H28" s="23">
        <v>630</v>
      </c>
    </row>
    <row r="29" spans="2:8" x14ac:dyDescent="0.35">
      <c r="B29" s="9">
        <v>9781911623151</v>
      </c>
      <c r="C29" s="7" t="s">
        <v>296</v>
      </c>
      <c r="D29" s="7" t="s">
        <v>297</v>
      </c>
      <c r="E29" s="18">
        <v>152</v>
      </c>
      <c r="F29" s="19">
        <v>185</v>
      </c>
      <c r="G29" s="20">
        <v>235</v>
      </c>
      <c r="H29" s="23">
        <v>280</v>
      </c>
    </row>
    <row r="30" spans="2:8" x14ac:dyDescent="0.35">
      <c r="B30" s="9">
        <v>9781009064019</v>
      </c>
      <c r="C30" s="7" t="s">
        <v>298</v>
      </c>
      <c r="D30" s="7" t="s">
        <v>286</v>
      </c>
      <c r="E30" s="18">
        <v>152</v>
      </c>
      <c r="F30" s="19">
        <v>185</v>
      </c>
      <c r="G30" s="20">
        <v>235</v>
      </c>
      <c r="H30" s="23">
        <v>280</v>
      </c>
    </row>
    <row r="31" spans="2:8" x14ac:dyDescent="0.35">
      <c r="B31" s="9">
        <v>9781108290173</v>
      </c>
      <c r="C31" s="7" t="s">
        <v>299</v>
      </c>
      <c r="D31" s="7" t="s">
        <v>300</v>
      </c>
      <c r="E31" s="18">
        <v>152</v>
      </c>
      <c r="F31" s="19">
        <v>185</v>
      </c>
      <c r="G31" s="20">
        <v>235</v>
      </c>
      <c r="H31" s="23">
        <v>280</v>
      </c>
    </row>
    <row r="32" spans="2:8" x14ac:dyDescent="0.35">
      <c r="B32" s="9">
        <v>9781108611350</v>
      </c>
      <c r="C32" s="7" t="s">
        <v>301</v>
      </c>
      <c r="D32" s="7" t="s">
        <v>302</v>
      </c>
      <c r="E32" s="18">
        <v>152</v>
      </c>
      <c r="F32" s="19">
        <v>185</v>
      </c>
      <c r="G32" s="20">
        <v>235</v>
      </c>
      <c r="H32" s="23">
        <v>280</v>
      </c>
    </row>
    <row r="33" spans="2:8" x14ac:dyDescent="0.35">
      <c r="B33" s="9">
        <v>9781108877992</v>
      </c>
      <c r="C33" s="7" t="s">
        <v>303</v>
      </c>
      <c r="D33" s="7" t="s">
        <v>304</v>
      </c>
      <c r="E33" s="18">
        <v>152</v>
      </c>
      <c r="F33" s="19">
        <v>185</v>
      </c>
      <c r="G33" s="20">
        <v>235</v>
      </c>
      <c r="H33" s="23">
        <v>280</v>
      </c>
    </row>
    <row r="34" spans="2:8" x14ac:dyDescent="0.35">
      <c r="B34" s="9">
        <v>9781009004176</v>
      </c>
      <c r="C34" s="7" t="s">
        <v>305</v>
      </c>
      <c r="D34" s="7" t="s">
        <v>306</v>
      </c>
      <c r="E34" s="18">
        <v>345</v>
      </c>
      <c r="F34" s="19">
        <v>410</v>
      </c>
      <c r="G34" s="20">
        <v>550</v>
      </c>
      <c r="H34" s="23">
        <v>630</v>
      </c>
    </row>
    <row r="35" spans="2:8" x14ac:dyDescent="0.35">
      <c r="B35" s="9">
        <v>9781108886727</v>
      </c>
      <c r="C35" s="7" t="s">
        <v>307</v>
      </c>
      <c r="D35" s="7" t="s">
        <v>308</v>
      </c>
      <c r="E35" s="18">
        <v>152</v>
      </c>
      <c r="F35" s="19">
        <v>185</v>
      </c>
      <c r="G35" s="20">
        <v>235</v>
      </c>
      <c r="H35" s="23">
        <v>280</v>
      </c>
    </row>
    <row r="36" spans="2:8" x14ac:dyDescent="0.35">
      <c r="B36" s="9">
        <v>9781009072458</v>
      </c>
      <c r="C36" s="7" t="s">
        <v>309</v>
      </c>
      <c r="D36" s="7" t="s">
        <v>310</v>
      </c>
      <c r="E36" s="18">
        <v>152</v>
      </c>
      <c r="F36" s="19">
        <v>185</v>
      </c>
      <c r="G36" s="20">
        <v>235</v>
      </c>
      <c r="H36" s="23">
        <v>280</v>
      </c>
    </row>
    <row r="37" spans="2:8" x14ac:dyDescent="0.35">
      <c r="B37" s="9">
        <v>9781009178297</v>
      </c>
      <c r="C37" s="7" t="s">
        <v>311</v>
      </c>
      <c r="D37" s="7" t="s">
        <v>312</v>
      </c>
      <c r="E37" s="18">
        <v>152</v>
      </c>
      <c r="F37" s="19">
        <v>185</v>
      </c>
      <c r="G37" s="20">
        <v>235</v>
      </c>
      <c r="H37" s="23">
        <v>280</v>
      </c>
    </row>
    <row r="38" spans="2:8" x14ac:dyDescent="0.35">
      <c r="B38" s="9">
        <v>9781911623946</v>
      </c>
      <c r="C38" s="7" t="s">
        <v>313</v>
      </c>
      <c r="D38" s="7" t="s">
        <v>314</v>
      </c>
      <c r="E38" s="18">
        <v>115</v>
      </c>
      <c r="F38" s="19">
        <v>140</v>
      </c>
      <c r="G38" s="20">
        <v>175</v>
      </c>
      <c r="H38" s="23">
        <v>210</v>
      </c>
    </row>
    <row r="39" spans="2:8" x14ac:dyDescent="0.35">
      <c r="B39" s="9">
        <v>9781911623977</v>
      </c>
      <c r="C39" s="7" t="s">
        <v>315</v>
      </c>
      <c r="D39" s="7" t="s">
        <v>316</v>
      </c>
      <c r="E39" s="18">
        <v>152</v>
      </c>
      <c r="F39" s="19">
        <v>185</v>
      </c>
      <c r="G39" s="20">
        <v>235</v>
      </c>
      <c r="H39" s="23">
        <v>280</v>
      </c>
    </row>
    <row r="40" spans="2:8" x14ac:dyDescent="0.35">
      <c r="B40" s="9">
        <v>9781009030564</v>
      </c>
      <c r="C40" s="7" t="s">
        <v>317</v>
      </c>
      <c r="D40" s="7" t="s">
        <v>318</v>
      </c>
      <c r="E40" s="18">
        <v>152</v>
      </c>
      <c r="F40" s="19">
        <v>185</v>
      </c>
      <c r="G40" s="20">
        <v>235</v>
      </c>
      <c r="H40" s="23">
        <v>280</v>
      </c>
    </row>
    <row r="41" spans="2:8" x14ac:dyDescent="0.35">
      <c r="B41" s="9">
        <v>9781009000987</v>
      </c>
      <c r="C41" s="7" t="s">
        <v>319</v>
      </c>
      <c r="D41" s="7" t="s">
        <v>320</v>
      </c>
      <c r="E41" s="18">
        <v>152</v>
      </c>
      <c r="F41" s="19">
        <v>185</v>
      </c>
      <c r="G41" s="20">
        <v>235</v>
      </c>
      <c r="H41" s="23">
        <v>280</v>
      </c>
    </row>
    <row r="42" spans="2:8" x14ac:dyDescent="0.35">
      <c r="B42" s="9">
        <v>9781108913539</v>
      </c>
      <c r="C42" s="7" t="s">
        <v>321</v>
      </c>
      <c r="D42" s="7" t="s">
        <v>322</v>
      </c>
      <c r="E42" s="18">
        <v>345</v>
      </c>
      <c r="F42" s="19">
        <v>410</v>
      </c>
      <c r="G42" s="20">
        <v>550</v>
      </c>
      <c r="H42" s="23">
        <v>630</v>
      </c>
    </row>
    <row r="43" spans="2:8" x14ac:dyDescent="0.35">
      <c r="B43" s="9">
        <v>9781911623311</v>
      </c>
      <c r="C43" s="7" t="s">
        <v>323</v>
      </c>
      <c r="D43" s="7" t="s">
        <v>324</v>
      </c>
      <c r="E43" s="18">
        <v>152</v>
      </c>
      <c r="F43" s="19">
        <v>185</v>
      </c>
      <c r="G43" s="20">
        <v>235</v>
      </c>
      <c r="H43" s="23">
        <v>280</v>
      </c>
    </row>
    <row r="44" spans="2:8" x14ac:dyDescent="0.35">
      <c r="B44" s="9">
        <v>9781911623823</v>
      </c>
      <c r="C44" s="7" t="s">
        <v>325</v>
      </c>
      <c r="D44" s="7" t="s">
        <v>326</v>
      </c>
      <c r="E44" s="18">
        <v>152</v>
      </c>
      <c r="F44" s="19">
        <v>185</v>
      </c>
      <c r="G44" s="20">
        <v>235</v>
      </c>
      <c r="H44" s="23">
        <v>280</v>
      </c>
    </row>
    <row r="45" spans="2:8" x14ac:dyDescent="0.35">
      <c r="B45" s="9">
        <v>9781108921206</v>
      </c>
      <c r="C45" s="7" t="s">
        <v>327</v>
      </c>
      <c r="D45" s="7" t="s">
        <v>328</v>
      </c>
      <c r="E45" s="18">
        <v>152</v>
      </c>
      <c r="F45" s="19">
        <v>185</v>
      </c>
      <c r="G45" s="20">
        <v>235</v>
      </c>
      <c r="H45" s="23">
        <v>280</v>
      </c>
    </row>
    <row r="46" spans="2:8" x14ac:dyDescent="0.35">
      <c r="B46" s="9">
        <v>9781009182126</v>
      </c>
      <c r="C46" s="7" t="s">
        <v>329</v>
      </c>
      <c r="D46" s="7" t="s">
        <v>330</v>
      </c>
      <c r="E46" s="18">
        <v>152</v>
      </c>
      <c r="F46" s="19">
        <v>185</v>
      </c>
      <c r="G46" s="20">
        <v>235</v>
      </c>
      <c r="H46" s="23">
        <v>280</v>
      </c>
    </row>
    <row r="47" spans="2:8" x14ac:dyDescent="0.35">
      <c r="B47" s="9">
        <v>9781911623908</v>
      </c>
      <c r="C47" s="7" t="s">
        <v>331</v>
      </c>
      <c r="D47" s="7" t="s">
        <v>332</v>
      </c>
      <c r="E47" s="18">
        <v>152</v>
      </c>
      <c r="F47" s="19">
        <v>185</v>
      </c>
      <c r="G47" s="20">
        <v>235</v>
      </c>
      <c r="H47" s="23">
        <v>280</v>
      </c>
    </row>
    <row r="48" spans="2:8" x14ac:dyDescent="0.35">
      <c r="B48" s="9">
        <v>9781009000345</v>
      </c>
      <c r="C48" s="7" t="s">
        <v>333</v>
      </c>
      <c r="D48" s="7" t="s">
        <v>334</v>
      </c>
      <c r="E48" s="18">
        <v>152</v>
      </c>
      <c r="F48" s="19">
        <v>185</v>
      </c>
      <c r="G48" s="20">
        <v>235</v>
      </c>
      <c r="H48" s="23">
        <v>280</v>
      </c>
    </row>
    <row r="49" spans="2:8" x14ac:dyDescent="0.35">
      <c r="B49" s="9">
        <v>9781009053938</v>
      </c>
      <c r="C49" s="7" t="s">
        <v>335</v>
      </c>
      <c r="D49" s="7" t="s">
        <v>336</v>
      </c>
      <c r="E49" s="18">
        <v>152</v>
      </c>
      <c r="F49" s="19">
        <v>185</v>
      </c>
      <c r="G49" s="20">
        <v>235</v>
      </c>
      <c r="H49" s="23">
        <v>280</v>
      </c>
    </row>
    <row r="50" spans="2:8" x14ac:dyDescent="0.35">
      <c r="B50" s="9">
        <v>9781009030175</v>
      </c>
      <c r="C50" s="7" t="s">
        <v>337</v>
      </c>
      <c r="D50" s="7" t="s">
        <v>338</v>
      </c>
      <c r="E50" s="18">
        <v>152</v>
      </c>
      <c r="F50" s="19">
        <v>185</v>
      </c>
      <c r="G50" s="20">
        <v>235</v>
      </c>
      <c r="H50" s="23">
        <v>280</v>
      </c>
    </row>
    <row r="51" spans="2:8" x14ac:dyDescent="0.35">
      <c r="B51" s="9">
        <v>9781009030151</v>
      </c>
      <c r="C51" s="7" t="s">
        <v>339</v>
      </c>
      <c r="D51" s="7" t="s">
        <v>338</v>
      </c>
      <c r="E51" s="18">
        <v>152</v>
      </c>
      <c r="F51" s="19">
        <v>185</v>
      </c>
      <c r="G51" s="20">
        <v>235</v>
      </c>
      <c r="H51" s="23">
        <v>280</v>
      </c>
    </row>
    <row r="52" spans="2:8" x14ac:dyDescent="0.35">
      <c r="B52" s="9">
        <v>9781108887526</v>
      </c>
      <c r="C52" s="7" t="s">
        <v>340</v>
      </c>
      <c r="D52" s="7" t="s">
        <v>341</v>
      </c>
      <c r="E52" s="18">
        <v>152</v>
      </c>
      <c r="F52" s="19">
        <v>185</v>
      </c>
      <c r="G52" s="20">
        <v>235</v>
      </c>
      <c r="H52" s="23">
        <v>280</v>
      </c>
    </row>
    <row r="53" spans="2:8" x14ac:dyDescent="0.35">
      <c r="B53" s="9">
        <v>9781009106139</v>
      </c>
      <c r="C53" s="7" t="s">
        <v>342</v>
      </c>
      <c r="D53" s="7" t="s">
        <v>343</v>
      </c>
      <c r="E53" s="18">
        <v>152</v>
      </c>
      <c r="F53" s="19">
        <v>185</v>
      </c>
      <c r="G53" s="20">
        <v>235</v>
      </c>
      <c r="H53" s="23">
        <v>280</v>
      </c>
    </row>
    <row r="54" spans="2:8" x14ac:dyDescent="0.35">
      <c r="B54" s="9">
        <v>9781108989442</v>
      </c>
      <c r="C54" s="7" t="s">
        <v>344</v>
      </c>
      <c r="D54" s="7" t="s">
        <v>345</v>
      </c>
      <c r="E54" s="18">
        <v>152</v>
      </c>
      <c r="F54" s="19">
        <v>185</v>
      </c>
      <c r="G54" s="20">
        <v>235</v>
      </c>
      <c r="H54" s="23">
        <v>280</v>
      </c>
    </row>
    <row r="55" spans="2:8" x14ac:dyDescent="0.35">
      <c r="B55" s="9">
        <v>9781009245746</v>
      </c>
      <c r="C55" s="7" t="s">
        <v>346</v>
      </c>
      <c r="D55" s="7" t="s">
        <v>347</v>
      </c>
      <c r="E55" s="18">
        <v>152</v>
      </c>
      <c r="F55" s="19">
        <v>185</v>
      </c>
      <c r="G55" s="20">
        <v>235</v>
      </c>
      <c r="H55" s="23">
        <v>280</v>
      </c>
    </row>
    <row r="56" spans="2:8" x14ac:dyDescent="0.35">
      <c r="B56" s="9">
        <v>9781911623731</v>
      </c>
      <c r="C56" s="7" t="s">
        <v>348</v>
      </c>
      <c r="D56" s="7" t="s">
        <v>349</v>
      </c>
      <c r="E56" s="18">
        <v>152</v>
      </c>
      <c r="F56" s="19">
        <v>185</v>
      </c>
      <c r="G56" s="20">
        <v>235</v>
      </c>
      <c r="H56" s="23">
        <v>280</v>
      </c>
    </row>
    <row r="57" spans="2:8" x14ac:dyDescent="0.35">
      <c r="B57" s="9">
        <v>9781911623274</v>
      </c>
      <c r="C57" s="7" t="s">
        <v>350</v>
      </c>
      <c r="D57" s="7" t="s">
        <v>351</v>
      </c>
      <c r="E57" s="18">
        <v>152</v>
      </c>
      <c r="F57" s="19">
        <v>185</v>
      </c>
      <c r="G57" s="20">
        <v>235</v>
      </c>
      <c r="H57" s="23">
        <v>280</v>
      </c>
    </row>
    <row r="58" spans="2:8" x14ac:dyDescent="0.35">
      <c r="B58" s="9">
        <v>9781108896054</v>
      </c>
      <c r="C58" s="7" t="s">
        <v>352</v>
      </c>
      <c r="D58" s="7" t="s">
        <v>353</v>
      </c>
      <c r="E58" s="18">
        <v>152</v>
      </c>
      <c r="F58" s="19">
        <v>185</v>
      </c>
      <c r="G58" s="20">
        <v>235</v>
      </c>
      <c r="H58" s="23">
        <v>280</v>
      </c>
    </row>
    <row r="59" spans="2:8" x14ac:dyDescent="0.35">
      <c r="B59" s="9">
        <v>9781108943246</v>
      </c>
      <c r="C59" s="7" t="s">
        <v>354</v>
      </c>
      <c r="D59" s="7" t="s">
        <v>355</v>
      </c>
      <c r="E59" s="18">
        <v>152</v>
      </c>
      <c r="F59" s="19">
        <v>185</v>
      </c>
      <c r="G59" s="20">
        <v>235</v>
      </c>
      <c r="H59" s="23">
        <v>280</v>
      </c>
    </row>
    <row r="60" spans="2:8" x14ac:dyDescent="0.35">
      <c r="B60" s="9">
        <v>9781108955522</v>
      </c>
      <c r="C60" s="7" t="s">
        <v>356</v>
      </c>
      <c r="D60" s="7" t="s">
        <v>357</v>
      </c>
      <c r="E60" s="18">
        <v>152</v>
      </c>
      <c r="F60" s="19">
        <v>185</v>
      </c>
      <c r="G60" s="20">
        <v>235</v>
      </c>
      <c r="H60" s="23">
        <v>280</v>
      </c>
    </row>
    <row r="61" spans="2:8" x14ac:dyDescent="0.35">
      <c r="B61" s="9">
        <v>9781108918145</v>
      </c>
      <c r="C61" s="7" t="s">
        <v>358</v>
      </c>
      <c r="D61" s="7" t="s">
        <v>359</v>
      </c>
      <c r="E61" s="18">
        <v>152</v>
      </c>
      <c r="F61" s="19">
        <v>185</v>
      </c>
      <c r="G61" s="20">
        <v>235</v>
      </c>
      <c r="H61" s="23">
        <v>280</v>
      </c>
    </row>
    <row r="62" spans="2:8" x14ac:dyDescent="0.35">
      <c r="B62" s="9">
        <v>9781009104425</v>
      </c>
      <c r="C62" s="7" t="s">
        <v>360</v>
      </c>
      <c r="D62" s="7" t="s">
        <v>361</v>
      </c>
      <c r="E62" s="18">
        <v>152</v>
      </c>
      <c r="F62" s="19">
        <v>185</v>
      </c>
      <c r="G62" s="20">
        <v>235</v>
      </c>
      <c r="H62" s="23">
        <v>280</v>
      </c>
    </row>
    <row r="63" spans="2:8" x14ac:dyDescent="0.35">
      <c r="B63" s="9">
        <v>9781911623250</v>
      </c>
      <c r="C63" s="7" t="s">
        <v>362</v>
      </c>
      <c r="D63" s="7" t="s">
        <v>363</v>
      </c>
      <c r="E63" s="18">
        <v>152</v>
      </c>
      <c r="F63" s="19">
        <v>185</v>
      </c>
      <c r="G63" s="20">
        <v>235</v>
      </c>
      <c r="H63" s="23">
        <v>280</v>
      </c>
    </row>
    <row r="64" spans="2:8" x14ac:dyDescent="0.35">
      <c r="B64" s="9">
        <v>9781009197748</v>
      </c>
      <c r="C64" s="7" t="s">
        <v>364</v>
      </c>
      <c r="D64" s="7" t="s">
        <v>365</v>
      </c>
      <c r="E64" s="18">
        <v>152</v>
      </c>
      <c r="F64" s="19">
        <v>185</v>
      </c>
      <c r="G64" s="20">
        <v>235</v>
      </c>
      <c r="H64" s="23">
        <v>280</v>
      </c>
    </row>
    <row r="65" spans="2:8" x14ac:dyDescent="0.35">
      <c r="B65" s="9">
        <v>9781009299725</v>
      </c>
      <c r="C65" s="7" t="s">
        <v>366</v>
      </c>
      <c r="D65" s="7" t="s">
        <v>367</v>
      </c>
      <c r="E65" s="18">
        <v>152</v>
      </c>
      <c r="F65" s="19">
        <v>185</v>
      </c>
      <c r="G65" s="20">
        <v>235</v>
      </c>
      <c r="H65" s="23">
        <v>280</v>
      </c>
    </row>
    <row r="66" spans="2:8" x14ac:dyDescent="0.35">
      <c r="B66" s="9">
        <v>9781009299862</v>
      </c>
      <c r="C66" s="7" t="s">
        <v>368</v>
      </c>
      <c r="D66" s="7" t="s">
        <v>369</v>
      </c>
      <c r="E66" s="18">
        <v>152</v>
      </c>
      <c r="F66" s="19">
        <v>185</v>
      </c>
      <c r="G66" s="20">
        <v>235</v>
      </c>
      <c r="H66" s="23">
        <v>280</v>
      </c>
    </row>
    <row r="67" spans="2:8" x14ac:dyDescent="0.35">
      <c r="B67" s="9">
        <v>9781316422359</v>
      </c>
      <c r="C67" s="7" t="s">
        <v>370</v>
      </c>
      <c r="D67" s="7" t="s">
        <v>371</v>
      </c>
      <c r="E67" s="18">
        <v>152</v>
      </c>
      <c r="F67" s="19">
        <v>185</v>
      </c>
      <c r="G67" s="20">
        <v>235</v>
      </c>
      <c r="H67" s="23">
        <v>280</v>
      </c>
    </row>
    <row r="68" spans="2:8" x14ac:dyDescent="0.35">
      <c r="B68" s="9">
        <v>9781009181723</v>
      </c>
      <c r="C68" s="7" t="s">
        <v>372</v>
      </c>
      <c r="D68" s="7" t="s">
        <v>373</v>
      </c>
      <c r="E68" s="18">
        <v>152</v>
      </c>
      <c r="F68" s="19">
        <v>185</v>
      </c>
      <c r="G68" s="20">
        <v>235</v>
      </c>
      <c r="H68" s="23">
        <v>280</v>
      </c>
    </row>
    <row r="69" spans="2:8" x14ac:dyDescent="0.35">
      <c r="B69" s="9">
        <v>9781009024945</v>
      </c>
      <c r="C69" s="7" t="s">
        <v>374</v>
      </c>
      <c r="D69" s="7" t="s">
        <v>375</v>
      </c>
      <c r="E69" s="18">
        <v>152</v>
      </c>
      <c r="F69" s="19">
        <v>185</v>
      </c>
      <c r="G69" s="20">
        <v>235</v>
      </c>
      <c r="H69" s="23">
        <v>280</v>
      </c>
    </row>
    <row r="70" spans="2:8" x14ac:dyDescent="0.35">
      <c r="B70" s="9">
        <v>9781009256551</v>
      </c>
      <c r="C70" s="7" t="s">
        <v>376</v>
      </c>
      <c r="D70" s="7" t="s">
        <v>377</v>
      </c>
      <c r="E70" s="18">
        <v>152</v>
      </c>
      <c r="F70" s="19">
        <v>185</v>
      </c>
      <c r="G70" s="20">
        <v>235</v>
      </c>
      <c r="H70" s="23">
        <v>280</v>
      </c>
    </row>
    <row r="71" spans="2:8" x14ac:dyDescent="0.35">
      <c r="B71" s="9">
        <v>9781009182232</v>
      </c>
      <c r="C71" s="7" t="s">
        <v>378</v>
      </c>
      <c r="D71" s="7" t="s">
        <v>326</v>
      </c>
      <c r="E71" s="18">
        <v>152</v>
      </c>
      <c r="F71" s="19">
        <v>185</v>
      </c>
      <c r="G71" s="20">
        <v>235</v>
      </c>
      <c r="H71" s="23">
        <v>280</v>
      </c>
    </row>
    <row r="72" spans="2:8" x14ac:dyDescent="0.35">
      <c r="B72" s="9">
        <v>9781108920728</v>
      </c>
      <c r="C72" s="7" t="s">
        <v>379</v>
      </c>
      <c r="D72" s="7" t="s">
        <v>380</v>
      </c>
      <c r="E72" s="18">
        <v>152</v>
      </c>
      <c r="F72" s="19">
        <v>185</v>
      </c>
      <c r="G72" s="20">
        <v>235</v>
      </c>
      <c r="H72" s="23">
        <v>280</v>
      </c>
    </row>
    <row r="73" spans="2:8" x14ac:dyDescent="0.35">
      <c r="B73" s="9">
        <v>9781009072595</v>
      </c>
      <c r="C73" s="7" t="s">
        <v>381</v>
      </c>
      <c r="D73" s="7" t="s">
        <v>382</v>
      </c>
      <c r="E73" s="18">
        <v>152</v>
      </c>
      <c r="F73" s="19">
        <v>185</v>
      </c>
      <c r="G73" s="20">
        <v>235</v>
      </c>
      <c r="H73" s="23">
        <v>280</v>
      </c>
    </row>
    <row r="74" spans="2:8" x14ac:dyDescent="0.35">
      <c r="B74" s="9">
        <v>9781009052023</v>
      </c>
      <c r="C74" s="7" t="s">
        <v>383</v>
      </c>
      <c r="D74" s="7" t="s">
        <v>384</v>
      </c>
      <c r="E74" s="18">
        <v>152</v>
      </c>
      <c r="F74" s="19">
        <v>185</v>
      </c>
      <c r="G74" s="20">
        <v>235</v>
      </c>
      <c r="H74" s="23">
        <v>280</v>
      </c>
    </row>
    <row r="75" spans="2:8" x14ac:dyDescent="0.35">
      <c r="B75" s="9">
        <v>9781009186865</v>
      </c>
      <c r="C75" s="7" t="s">
        <v>385</v>
      </c>
      <c r="D75" s="7" t="s">
        <v>386</v>
      </c>
      <c r="E75" s="18">
        <v>152</v>
      </c>
      <c r="F75" s="19">
        <v>185</v>
      </c>
      <c r="G75" s="20">
        <v>235</v>
      </c>
      <c r="H75" s="23">
        <v>280</v>
      </c>
    </row>
    <row r="76" spans="2:8" x14ac:dyDescent="0.35">
      <c r="B76" s="9">
        <v>9781009372688</v>
      </c>
      <c r="C76" s="7" t="s">
        <v>387</v>
      </c>
      <c r="D76" s="7" t="s">
        <v>388</v>
      </c>
      <c r="E76" s="18">
        <v>152</v>
      </c>
      <c r="F76" s="19">
        <v>185</v>
      </c>
      <c r="G76" s="20">
        <v>235</v>
      </c>
      <c r="H76" s="23">
        <v>280</v>
      </c>
    </row>
    <row r="77" spans="2:8" x14ac:dyDescent="0.35">
      <c r="B77" s="9">
        <v>9781009019330</v>
      </c>
      <c r="C77" s="7" t="s">
        <v>389</v>
      </c>
      <c r="D77" s="7" t="s">
        <v>390</v>
      </c>
      <c r="E77" s="18">
        <v>152</v>
      </c>
      <c r="F77" s="19">
        <v>185</v>
      </c>
      <c r="G77" s="20">
        <v>235</v>
      </c>
      <c r="H77" s="23">
        <v>280</v>
      </c>
    </row>
    <row r="78" spans="2:8" x14ac:dyDescent="0.35">
      <c r="B78" s="9">
        <v>9781009067287</v>
      </c>
      <c r="C78" s="7" t="s">
        <v>391</v>
      </c>
      <c r="D78" s="7" t="s">
        <v>392</v>
      </c>
      <c r="E78" s="18">
        <v>152</v>
      </c>
      <c r="F78" s="19">
        <v>185</v>
      </c>
      <c r="G78" s="20">
        <v>235</v>
      </c>
      <c r="H78" s="23">
        <v>280</v>
      </c>
    </row>
    <row r="79" spans="2:8" x14ac:dyDescent="0.35">
      <c r="B79" s="9">
        <v>9781911623847</v>
      </c>
      <c r="C79" s="7" t="s">
        <v>393</v>
      </c>
      <c r="D79" s="7" t="s">
        <v>394</v>
      </c>
      <c r="E79" s="18">
        <v>152</v>
      </c>
      <c r="F79" s="19">
        <v>185</v>
      </c>
      <c r="G79" s="20">
        <v>235</v>
      </c>
      <c r="H79" s="23">
        <v>280</v>
      </c>
    </row>
    <row r="80" spans="2:8" x14ac:dyDescent="0.35">
      <c r="B80" s="9">
        <v>9781009306577</v>
      </c>
      <c r="C80" s="7" t="s">
        <v>395</v>
      </c>
      <c r="D80" s="7" t="s">
        <v>396</v>
      </c>
      <c r="E80" s="18">
        <v>152</v>
      </c>
      <c r="F80" s="19">
        <v>185</v>
      </c>
      <c r="G80" s="20">
        <v>235</v>
      </c>
      <c r="H80" s="23">
        <v>280</v>
      </c>
    </row>
    <row r="81" spans="2:8" x14ac:dyDescent="0.35">
      <c r="B81" s="9">
        <v>9781009414890</v>
      </c>
      <c r="C81" s="7" t="s">
        <v>397</v>
      </c>
      <c r="D81" s="7" t="s">
        <v>398</v>
      </c>
      <c r="E81" s="18">
        <v>152</v>
      </c>
      <c r="F81" s="19">
        <v>185</v>
      </c>
      <c r="G81" s="20">
        <v>235</v>
      </c>
      <c r="H81" s="23">
        <v>280</v>
      </c>
    </row>
    <row r="82" spans="2:8" x14ac:dyDescent="0.35">
      <c r="B82" s="9">
        <v>9781108976770</v>
      </c>
      <c r="C82" s="7" t="s">
        <v>399</v>
      </c>
      <c r="D82" s="7" t="s">
        <v>400</v>
      </c>
      <c r="E82" s="18">
        <v>152</v>
      </c>
      <c r="F82" s="19">
        <v>185</v>
      </c>
      <c r="G82" s="20">
        <v>235</v>
      </c>
      <c r="H82" s="23">
        <v>280</v>
      </c>
    </row>
    <row r="83" spans="2:8" x14ac:dyDescent="0.35">
      <c r="B83" s="9">
        <v>9781911623861</v>
      </c>
      <c r="C83" s="7" t="s">
        <v>401</v>
      </c>
      <c r="D83" s="7" t="s">
        <v>402</v>
      </c>
      <c r="E83" s="18">
        <v>152</v>
      </c>
      <c r="F83" s="19">
        <v>185</v>
      </c>
      <c r="G83" s="20">
        <v>235</v>
      </c>
      <c r="H83" s="23">
        <v>280</v>
      </c>
    </row>
    <row r="84" spans="2:8" x14ac:dyDescent="0.35">
      <c r="B84" s="9">
        <v>9781108292252</v>
      </c>
      <c r="C84" s="7" t="s">
        <v>403</v>
      </c>
      <c r="D84" s="7" t="s">
        <v>404</v>
      </c>
      <c r="E84" s="18">
        <v>152</v>
      </c>
      <c r="F84" s="19">
        <v>185</v>
      </c>
      <c r="G84" s="20">
        <v>235</v>
      </c>
      <c r="H84" s="23">
        <v>280</v>
      </c>
    </row>
    <row r="85" spans="2:8" x14ac:dyDescent="0.35">
      <c r="B85" s="9">
        <v>9781009378772</v>
      </c>
      <c r="C85" s="7" t="s">
        <v>405</v>
      </c>
      <c r="D85" s="7" t="s">
        <v>406</v>
      </c>
      <c r="E85" s="18">
        <v>152</v>
      </c>
      <c r="F85" s="19">
        <v>185</v>
      </c>
      <c r="G85" s="20">
        <v>235</v>
      </c>
      <c r="H85" s="23">
        <v>280</v>
      </c>
    </row>
    <row r="86" spans="2:8" x14ac:dyDescent="0.35">
      <c r="B86" s="9">
        <v>9781911623700</v>
      </c>
      <c r="C86" s="7" t="s">
        <v>407</v>
      </c>
      <c r="D86" s="7" t="s">
        <v>408</v>
      </c>
      <c r="E86" s="18">
        <v>152</v>
      </c>
      <c r="F86" s="19">
        <v>185</v>
      </c>
      <c r="G86" s="20">
        <v>235</v>
      </c>
      <c r="H86" s="23">
        <v>280</v>
      </c>
    </row>
    <row r="87" spans="2:8" x14ac:dyDescent="0.35">
      <c r="B87" s="9">
        <v>9781108973922</v>
      </c>
      <c r="C87" s="7" t="s">
        <v>409</v>
      </c>
      <c r="D87" s="7" t="s">
        <v>410</v>
      </c>
      <c r="E87" s="18">
        <v>152</v>
      </c>
      <c r="F87" s="19">
        <v>185</v>
      </c>
      <c r="G87" s="20">
        <v>235</v>
      </c>
      <c r="H87" s="23">
        <v>280</v>
      </c>
    </row>
    <row r="88" spans="2:8" x14ac:dyDescent="0.35">
      <c r="B88" s="9">
        <v>9781911623809</v>
      </c>
      <c r="C88" s="7" t="s">
        <v>411</v>
      </c>
      <c r="D88" s="7" t="s">
        <v>412</v>
      </c>
      <c r="E88" s="18">
        <v>152</v>
      </c>
      <c r="F88" s="19">
        <v>185</v>
      </c>
      <c r="G88" s="20">
        <v>235</v>
      </c>
      <c r="H88" s="23">
        <v>280</v>
      </c>
    </row>
    <row r="89" spans="2:8" x14ac:dyDescent="0.35">
      <c r="B89" s="9">
        <v>9781009228978</v>
      </c>
      <c r="C89" s="7" t="s">
        <v>413</v>
      </c>
      <c r="D89" s="7" t="s">
        <v>414</v>
      </c>
      <c r="E89" s="18">
        <v>152</v>
      </c>
      <c r="F89" s="19">
        <v>185</v>
      </c>
      <c r="G89" s="20">
        <v>235</v>
      </c>
      <c r="H89" s="23">
        <v>280</v>
      </c>
    </row>
    <row r="90" spans="2:8" x14ac:dyDescent="0.35">
      <c r="B90" s="9">
        <v>9781009382441</v>
      </c>
      <c r="C90" s="7" t="s">
        <v>415</v>
      </c>
      <c r="D90" s="7" t="s">
        <v>416</v>
      </c>
      <c r="E90" s="18">
        <v>152</v>
      </c>
      <c r="F90" s="19">
        <v>185</v>
      </c>
      <c r="G90" s="20">
        <v>235</v>
      </c>
      <c r="H90" s="23">
        <v>280</v>
      </c>
    </row>
    <row r="91" spans="2:8" x14ac:dyDescent="0.35">
      <c r="B91" s="9">
        <v>9781009085649</v>
      </c>
      <c r="C91" s="7" t="s">
        <v>417</v>
      </c>
      <c r="D91" s="7" t="s">
        <v>418</v>
      </c>
      <c r="E91" s="18">
        <v>152</v>
      </c>
      <c r="F91" s="19">
        <v>185</v>
      </c>
      <c r="G91" s="20">
        <v>235</v>
      </c>
      <c r="H91" s="23">
        <v>280</v>
      </c>
    </row>
    <row r="92" spans="2:8" x14ac:dyDescent="0.35">
      <c r="B92" s="9">
        <v>9781009216432</v>
      </c>
      <c r="C92" s="7" t="s">
        <v>419</v>
      </c>
      <c r="D92" s="7" t="s">
        <v>420</v>
      </c>
      <c r="E92" s="18">
        <v>152</v>
      </c>
      <c r="F92" s="19">
        <v>185</v>
      </c>
      <c r="G92" s="20">
        <v>235</v>
      </c>
      <c r="H92" s="23">
        <v>280</v>
      </c>
    </row>
    <row r="93" spans="2:8" x14ac:dyDescent="0.35">
      <c r="B93" s="9">
        <v>9781009515078</v>
      </c>
      <c r="C93" s="7" t="s">
        <v>421</v>
      </c>
      <c r="D93" s="7" t="s">
        <v>422</v>
      </c>
      <c r="E93" s="18">
        <v>152</v>
      </c>
      <c r="F93" s="19">
        <v>185</v>
      </c>
      <c r="G93" s="20">
        <v>235</v>
      </c>
      <c r="H93" s="23">
        <v>280</v>
      </c>
    </row>
    <row r="94" spans="2:8" x14ac:dyDescent="0.35">
      <c r="B94" s="9">
        <v>9781108630344</v>
      </c>
      <c r="C94" s="7" t="s">
        <v>423</v>
      </c>
      <c r="D94" s="7" t="s">
        <v>424</v>
      </c>
      <c r="E94" s="18">
        <v>152</v>
      </c>
      <c r="F94" s="19">
        <v>185</v>
      </c>
      <c r="G94" s="20">
        <v>235</v>
      </c>
      <c r="H94" s="23">
        <v>280</v>
      </c>
    </row>
    <row r="95" spans="2:8" x14ac:dyDescent="0.35">
      <c r="B95" s="10">
        <v>9781009295932</v>
      </c>
      <c r="C95" s="8" t="s">
        <v>425</v>
      </c>
      <c r="D95" s="8" t="s">
        <v>426</v>
      </c>
      <c r="E95" s="18">
        <v>95</v>
      </c>
      <c r="F95" s="19">
        <v>105</v>
      </c>
      <c r="G95" s="20">
        <v>125</v>
      </c>
      <c r="H95" s="23">
        <v>170</v>
      </c>
    </row>
    <row r="96" spans="2:8" x14ac:dyDescent="0.35">
      <c r="B96" s="10">
        <v>9781108939836</v>
      </c>
      <c r="C96" s="8" t="s">
        <v>427</v>
      </c>
      <c r="D96" s="8" t="s">
        <v>428</v>
      </c>
      <c r="E96" s="18">
        <v>95</v>
      </c>
      <c r="F96" s="19">
        <v>105</v>
      </c>
      <c r="G96" s="20">
        <v>125</v>
      </c>
      <c r="H96" s="23">
        <v>170</v>
      </c>
    </row>
    <row r="97" spans="2:8" x14ac:dyDescent="0.35">
      <c r="E97" s="25">
        <f>SUM(E7:E96)</f>
        <v>14071</v>
      </c>
      <c r="F97" s="26">
        <f>SUM(F7:F96)</f>
        <v>17075</v>
      </c>
      <c r="G97" s="27">
        <f>SUM(G7:G96)</f>
        <v>21755</v>
      </c>
      <c r="H97" s="28">
        <f>SUM(H7:H96)</f>
        <v>25890</v>
      </c>
    </row>
    <row r="99" spans="2:8" x14ac:dyDescent="0.35">
      <c r="B99" s="24" t="s">
        <v>99</v>
      </c>
      <c r="C99" s="7"/>
      <c r="D99" s="7"/>
      <c r="E99" s="3"/>
      <c r="F99" s="4"/>
      <c r="G99" s="5"/>
      <c r="H99" s="6"/>
    </row>
    <row r="100" spans="2:8" x14ac:dyDescent="0.35">
      <c r="B100" s="41">
        <v>9781911623793</v>
      </c>
      <c r="C100" s="42" t="s">
        <v>429</v>
      </c>
      <c r="D100" s="42" t="s">
        <v>430</v>
      </c>
      <c r="E100" s="43" t="s">
        <v>102</v>
      </c>
      <c r="F100" s="43" t="s">
        <v>102</v>
      </c>
      <c r="G100" s="43" t="s">
        <v>102</v>
      </c>
      <c r="H100" s="43" t="s">
        <v>102</v>
      </c>
    </row>
  </sheetData>
  <mergeCells count="1">
    <mergeCell ref="B3:C3"/>
  </mergeCells>
  <hyperlinks>
    <hyperlink ref="B4" location="'All collections'!A1" display="Return to main page" xr:uid="{C56B12BD-8A52-401F-A27C-D8022C7B04B1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57664-54B9-49F3-BE17-ABC9221837EA}">
  <dimension ref="B2:H85"/>
  <sheetViews>
    <sheetView workbookViewId="0">
      <selection activeCell="B3" sqref="B3"/>
    </sheetView>
  </sheetViews>
  <sheetFormatPr defaultRowHeight="14.5" x14ac:dyDescent="0.35"/>
  <cols>
    <col min="2" max="2" width="17.54296875" customWidth="1"/>
    <col min="3" max="3" width="53" bestFit="1" customWidth="1"/>
    <col min="4" max="4" width="23" customWidth="1"/>
    <col min="5" max="6" width="10.453125" customWidth="1"/>
    <col min="7" max="7" width="10.81640625" customWidth="1"/>
    <col min="8" max="8" width="13" bestFit="1" customWidth="1"/>
  </cols>
  <sheetData>
    <row r="2" spans="2:8" x14ac:dyDescent="0.35">
      <c r="B2" s="78" t="s">
        <v>0</v>
      </c>
      <c r="C2" s="78"/>
    </row>
    <row r="3" spans="2:8" x14ac:dyDescent="0.35">
      <c r="B3" s="77" t="s">
        <v>946</v>
      </c>
    </row>
    <row r="5" spans="2:8" x14ac:dyDescent="0.35">
      <c r="B5" s="24" t="s">
        <v>16</v>
      </c>
      <c r="C5" s="24" t="s">
        <v>17</v>
      </c>
      <c r="D5" s="24" t="s">
        <v>18</v>
      </c>
      <c r="E5" s="24" t="s">
        <v>3</v>
      </c>
      <c r="F5" s="24" t="s">
        <v>4</v>
      </c>
      <c r="G5" s="24" t="s">
        <v>5</v>
      </c>
      <c r="H5" s="24" t="s">
        <v>6</v>
      </c>
    </row>
    <row r="6" spans="2:8" x14ac:dyDescent="0.35">
      <c r="B6" s="9">
        <v>9781108182263</v>
      </c>
      <c r="C6" s="7" t="s">
        <v>431</v>
      </c>
      <c r="D6" s="7" t="s">
        <v>432</v>
      </c>
      <c r="E6" s="18">
        <v>152</v>
      </c>
      <c r="F6" s="19">
        <v>185</v>
      </c>
      <c r="G6" s="20">
        <v>235</v>
      </c>
      <c r="H6" s="23">
        <v>280</v>
      </c>
    </row>
    <row r="7" spans="2:8" x14ac:dyDescent="0.35">
      <c r="B7" s="9">
        <v>9781108956017</v>
      </c>
      <c r="C7" s="7" t="s">
        <v>433</v>
      </c>
      <c r="D7" s="7" t="s">
        <v>434</v>
      </c>
      <c r="E7" s="18">
        <v>95</v>
      </c>
      <c r="F7" s="21">
        <v>105</v>
      </c>
      <c r="G7" s="20">
        <v>125</v>
      </c>
      <c r="H7" s="23">
        <v>170</v>
      </c>
    </row>
    <row r="8" spans="2:8" x14ac:dyDescent="0.35">
      <c r="B8" s="9">
        <v>9781108863254</v>
      </c>
      <c r="C8" s="7" t="s">
        <v>435</v>
      </c>
      <c r="D8" s="7" t="s">
        <v>436</v>
      </c>
      <c r="E8" s="18">
        <v>152</v>
      </c>
      <c r="F8" s="19">
        <v>185</v>
      </c>
      <c r="G8" s="20">
        <v>235</v>
      </c>
      <c r="H8" s="23">
        <v>280</v>
      </c>
    </row>
    <row r="9" spans="2:8" x14ac:dyDescent="0.35">
      <c r="B9" s="9">
        <v>9781108900904</v>
      </c>
      <c r="C9" s="7" t="s">
        <v>437</v>
      </c>
      <c r="D9" s="7" t="s">
        <v>438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9">
        <v>9781108937764</v>
      </c>
      <c r="C10" s="7" t="s">
        <v>439</v>
      </c>
      <c r="D10" s="7" t="s">
        <v>440</v>
      </c>
      <c r="E10" s="18">
        <v>115</v>
      </c>
      <c r="F10" s="19">
        <v>140</v>
      </c>
      <c r="G10" s="20">
        <v>175</v>
      </c>
      <c r="H10" s="23">
        <v>210</v>
      </c>
    </row>
    <row r="11" spans="2:8" x14ac:dyDescent="0.35">
      <c r="B11" s="9">
        <v>9781108957885</v>
      </c>
      <c r="C11" s="7" t="s">
        <v>441</v>
      </c>
      <c r="D11" s="7" t="s">
        <v>442</v>
      </c>
      <c r="E11" s="18">
        <v>95</v>
      </c>
      <c r="F11" s="21">
        <v>105</v>
      </c>
      <c r="G11" s="20">
        <v>125</v>
      </c>
      <c r="H11" s="23">
        <v>170</v>
      </c>
    </row>
    <row r="12" spans="2:8" x14ac:dyDescent="0.35">
      <c r="B12" s="9">
        <v>9781108882224</v>
      </c>
      <c r="C12" s="7" t="s">
        <v>443</v>
      </c>
      <c r="D12" s="7" t="s">
        <v>444</v>
      </c>
      <c r="E12" s="18">
        <v>95</v>
      </c>
      <c r="F12" s="21">
        <v>105</v>
      </c>
      <c r="G12" s="20">
        <v>125</v>
      </c>
      <c r="H12" s="23">
        <v>170</v>
      </c>
    </row>
    <row r="13" spans="2:8" x14ac:dyDescent="0.35">
      <c r="B13" s="9">
        <v>9781108995849</v>
      </c>
      <c r="C13" s="7" t="s">
        <v>445</v>
      </c>
      <c r="D13" s="7" t="s">
        <v>446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9">
        <v>9781108879170</v>
      </c>
      <c r="C14" s="7" t="s">
        <v>447</v>
      </c>
      <c r="D14" s="7" t="s">
        <v>448</v>
      </c>
      <c r="E14" s="18">
        <v>152</v>
      </c>
      <c r="F14" s="19">
        <v>185</v>
      </c>
      <c r="G14" s="20">
        <v>235</v>
      </c>
      <c r="H14" s="23">
        <v>280</v>
      </c>
    </row>
    <row r="15" spans="2:8" x14ac:dyDescent="0.35">
      <c r="B15" s="9">
        <v>9781009028905</v>
      </c>
      <c r="C15" s="7" t="s">
        <v>449</v>
      </c>
      <c r="D15" s="7" t="s">
        <v>450</v>
      </c>
      <c r="E15" s="18">
        <v>152</v>
      </c>
      <c r="F15" s="19">
        <v>185</v>
      </c>
      <c r="G15" s="20">
        <v>235</v>
      </c>
      <c r="H15" s="23">
        <v>280</v>
      </c>
    </row>
    <row r="16" spans="2:8" x14ac:dyDescent="0.35">
      <c r="B16" s="9">
        <v>9781108876940</v>
      </c>
      <c r="C16" s="7" t="s">
        <v>451</v>
      </c>
      <c r="D16" s="7" t="s">
        <v>452</v>
      </c>
      <c r="E16" s="18">
        <v>152</v>
      </c>
      <c r="F16" s="19">
        <v>185</v>
      </c>
      <c r="G16" s="20">
        <v>235</v>
      </c>
      <c r="H16" s="23">
        <v>280</v>
      </c>
    </row>
    <row r="17" spans="2:8" x14ac:dyDescent="0.35">
      <c r="B17" s="9">
        <v>9781108956123</v>
      </c>
      <c r="C17" s="7" t="s">
        <v>453</v>
      </c>
      <c r="D17" s="7" t="s">
        <v>454</v>
      </c>
      <c r="E17" s="18">
        <v>95</v>
      </c>
      <c r="F17" s="21">
        <v>105</v>
      </c>
      <c r="G17" s="20">
        <v>125</v>
      </c>
      <c r="H17" s="23">
        <v>170</v>
      </c>
    </row>
    <row r="18" spans="2:8" x14ac:dyDescent="0.35">
      <c r="B18" s="9">
        <v>9781009086462</v>
      </c>
      <c r="C18" s="7" t="s">
        <v>455</v>
      </c>
      <c r="D18" s="7" t="s">
        <v>456</v>
      </c>
      <c r="E18" s="18">
        <v>95</v>
      </c>
      <c r="F18" s="21">
        <v>105</v>
      </c>
      <c r="G18" s="20">
        <v>125</v>
      </c>
      <c r="H18" s="23">
        <v>170</v>
      </c>
    </row>
    <row r="19" spans="2:8" x14ac:dyDescent="0.35">
      <c r="B19" s="9">
        <v>9781108877428</v>
      </c>
      <c r="C19" s="7" t="s">
        <v>457</v>
      </c>
      <c r="D19" s="7" t="s">
        <v>458</v>
      </c>
      <c r="E19" s="18">
        <v>95</v>
      </c>
      <c r="F19" s="21">
        <v>105</v>
      </c>
      <c r="G19" s="20">
        <v>125</v>
      </c>
      <c r="H19" s="23">
        <v>170</v>
      </c>
    </row>
    <row r="20" spans="2:8" x14ac:dyDescent="0.35">
      <c r="B20" s="9">
        <v>9781108953757</v>
      </c>
      <c r="C20" s="7" t="s">
        <v>459</v>
      </c>
      <c r="D20" s="7" t="s">
        <v>460</v>
      </c>
      <c r="E20" s="18">
        <v>95</v>
      </c>
      <c r="F20" s="21">
        <v>105</v>
      </c>
      <c r="G20" s="20">
        <v>125</v>
      </c>
      <c r="H20" s="23">
        <v>170</v>
      </c>
    </row>
    <row r="21" spans="2:8" x14ac:dyDescent="0.35">
      <c r="B21" s="9">
        <v>9781009029841</v>
      </c>
      <c r="C21" s="7" t="s">
        <v>461</v>
      </c>
      <c r="D21" s="7" t="s">
        <v>462</v>
      </c>
      <c r="E21" s="18">
        <v>152</v>
      </c>
      <c r="F21" s="19">
        <v>185</v>
      </c>
      <c r="G21" s="20">
        <v>235</v>
      </c>
      <c r="H21" s="23">
        <v>280</v>
      </c>
    </row>
    <row r="22" spans="2:8" x14ac:dyDescent="0.35">
      <c r="B22" s="9">
        <v>9781108871266</v>
      </c>
      <c r="C22" s="7" t="s">
        <v>463</v>
      </c>
      <c r="D22" s="7" t="s">
        <v>464</v>
      </c>
      <c r="E22" s="18">
        <v>95</v>
      </c>
      <c r="F22" s="21">
        <v>105</v>
      </c>
      <c r="G22" s="20">
        <v>125</v>
      </c>
      <c r="H22" s="23">
        <v>170</v>
      </c>
    </row>
    <row r="23" spans="2:8" x14ac:dyDescent="0.35">
      <c r="B23" s="9">
        <v>9781108999601</v>
      </c>
      <c r="C23" s="7" t="s">
        <v>465</v>
      </c>
      <c r="D23" s="7" t="s">
        <v>466</v>
      </c>
      <c r="E23" s="18">
        <v>152</v>
      </c>
      <c r="F23" s="19">
        <v>185</v>
      </c>
      <c r="G23" s="20">
        <v>235</v>
      </c>
      <c r="H23" s="23">
        <v>280</v>
      </c>
    </row>
    <row r="24" spans="2:8" x14ac:dyDescent="0.35">
      <c r="B24" s="9">
        <v>9781009042192</v>
      </c>
      <c r="C24" s="7" t="s">
        <v>467</v>
      </c>
      <c r="D24" s="7" t="s">
        <v>468</v>
      </c>
      <c r="E24" s="18">
        <v>95</v>
      </c>
      <c r="F24" s="21">
        <v>105</v>
      </c>
      <c r="G24" s="20">
        <v>125</v>
      </c>
      <c r="H24" s="23">
        <v>170</v>
      </c>
    </row>
    <row r="25" spans="2:8" x14ac:dyDescent="0.35">
      <c r="B25" s="9">
        <v>9781108923323</v>
      </c>
      <c r="C25" s="7" t="s">
        <v>469</v>
      </c>
      <c r="D25" s="7" t="s">
        <v>470</v>
      </c>
      <c r="E25" s="18">
        <v>152</v>
      </c>
      <c r="F25" s="19">
        <v>185</v>
      </c>
      <c r="G25" s="20">
        <v>235</v>
      </c>
      <c r="H25" s="23">
        <v>280</v>
      </c>
    </row>
    <row r="26" spans="2:8" x14ac:dyDescent="0.35">
      <c r="B26" s="9">
        <v>9781108868242</v>
      </c>
      <c r="C26" s="7" t="s">
        <v>471</v>
      </c>
      <c r="D26" s="7" t="s">
        <v>472</v>
      </c>
      <c r="E26" s="18">
        <v>152</v>
      </c>
      <c r="F26" s="19">
        <v>185</v>
      </c>
      <c r="G26" s="20">
        <v>235</v>
      </c>
      <c r="H26" s="23">
        <v>280</v>
      </c>
    </row>
    <row r="27" spans="2:8" x14ac:dyDescent="0.35">
      <c r="B27" s="9">
        <v>9781108910170</v>
      </c>
      <c r="C27" s="7" t="s">
        <v>473</v>
      </c>
      <c r="D27" s="7" t="s">
        <v>474</v>
      </c>
      <c r="E27" s="18">
        <v>115</v>
      </c>
      <c r="F27" s="19">
        <v>140</v>
      </c>
      <c r="G27" s="20">
        <v>175</v>
      </c>
      <c r="H27" s="23">
        <v>210</v>
      </c>
    </row>
    <row r="28" spans="2:8" x14ac:dyDescent="0.35">
      <c r="B28" s="9">
        <v>9781009070171</v>
      </c>
      <c r="C28" s="7" t="s">
        <v>475</v>
      </c>
      <c r="D28" s="7" t="s">
        <v>476</v>
      </c>
      <c r="E28" s="18">
        <v>152</v>
      </c>
      <c r="F28" s="19">
        <v>185</v>
      </c>
      <c r="G28" s="20">
        <v>235</v>
      </c>
      <c r="H28" s="23">
        <v>280</v>
      </c>
    </row>
    <row r="29" spans="2:8" x14ac:dyDescent="0.35">
      <c r="B29" s="9">
        <v>9781009025539</v>
      </c>
      <c r="C29" s="7" t="s">
        <v>477</v>
      </c>
      <c r="D29" s="7" t="s">
        <v>478</v>
      </c>
      <c r="E29" s="18">
        <v>95</v>
      </c>
      <c r="F29" s="21">
        <v>105</v>
      </c>
      <c r="G29" s="20">
        <v>125</v>
      </c>
      <c r="H29" s="23">
        <v>170</v>
      </c>
    </row>
    <row r="30" spans="2:8" x14ac:dyDescent="0.35">
      <c r="B30" s="9">
        <v>9781009029445</v>
      </c>
      <c r="C30" s="7" t="s">
        <v>479</v>
      </c>
      <c r="D30" s="7" t="s">
        <v>480</v>
      </c>
      <c r="E30" s="18">
        <v>152</v>
      </c>
      <c r="F30" s="19">
        <v>185</v>
      </c>
      <c r="G30" s="20">
        <v>235</v>
      </c>
      <c r="H30" s="23">
        <v>280</v>
      </c>
    </row>
    <row r="31" spans="2:8" x14ac:dyDescent="0.35">
      <c r="B31" s="9">
        <v>9781108912495</v>
      </c>
      <c r="C31" s="7" t="s">
        <v>481</v>
      </c>
      <c r="D31" s="7" t="s">
        <v>482</v>
      </c>
      <c r="E31" s="18">
        <v>152</v>
      </c>
      <c r="F31" s="19">
        <v>185</v>
      </c>
      <c r="G31" s="20">
        <v>235</v>
      </c>
      <c r="H31" s="23">
        <v>280</v>
      </c>
    </row>
    <row r="32" spans="2:8" x14ac:dyDescent="0.35">
      <c r="B32" s="9">
        <v>9781009188937</v>
      </c>
      <c r="C32" s="7" t="s">
        <v>483</v>
      </c>
      <c r="D32" s="7" t="s">
        <v>484</v>
      </c>
      <c r="E32" s="18">
        <v>115</v>
      </c>
      <c r="F32" s="19">
        <v>140</v>
      </c>
      <c r="G32" s="20">
        <v>175</v>
      </c>
      <c r="H32" s="23">
        <v>210</v>
      </c>
    </row>
    <row r="33" spans="2:8" x14ac:dyDescent="0.35">
      <c r="B33" s="9">
        <v>9781009219624</v>
      </c>
      <c r="C33" s="7" t="s">
        <v>485</v>
      </c>
      <c r="D33" s="7" t="s">
        <v>486</v>
      </c>
      <c r="E33" s="18">
        <v>115</v>
      </c>
      <c r="F33" s="19">
        <v>140</v>
      </c>
      <c r="G33" s="20">
        <v>175</v>
      </c>
      <c r="H33" s="23">
        <v>210</v>
      </c>
    </row>
    <row r="34" spans="2:8" x14ac:dyDescent="0.35">
      <c r="B34" s="9">
        <v>9781009244893</v>
      </c>
      <c r="C34" s="7" t="s">
        <v>487</v>
      </c>
      <c r="D34" s="7" t="s">
        <v>488</v>
      </c>
      <c r="E34" s="18">
        <v>152</v>
      </c>
      <c r="F34" s="19">
        <v>185</v>
      </c>
      <c r="G34" s="20">
        <v>235</v>
      </c>
      <c r="H34" s="23">
        <v>280</v>
      </c>
    </row>
    <row r="35" spans="2:8" x14ac:dyDescent="0.35">
      <c r="B35" s="9">
        <v>9781316795811</v>
      </c>
      <c r="C35" s="7" t="s">
        <v>489</v>
      </c>
      <c r="D35" s="7" t="s">
        <v>490</v>
      </c>
      <c r="E35" s="18">
        <v>152</v>
      </c>
      <c r="F35" s="19">
        <v>185</v>
      </c>
      <c r="G35" s="20">
        <v>235</v>
      </c>
      <c r="H35" s="23">
        <v>280</v>
      </c>
    </row>
    <row r="36" spans="2:8" x14ac:dyDescent="0.35">
      <c r="B36" s="9">
        <v>9781108999533</v>
      </c>
      <c r="C36" s="7" t="s">
        <v>491</v>
      </c>
      <c r="D36" s="7" t="s">
        <v>492</v>
      </c>
      <c r="E36" s="18">
        <v>95</v>
      </c>
      <c r="F36" s="21">
        <v>105</v>
      </c>
      <c r="G36" s="20">
        <v>125</v>
      </c>
      <c r="H36" s="23">
        <v>170</v>
      </c>
    </row>
    <row r="37" spans="2:8" x14ac:dyDescent="0.35">
      <c r="B37" s="9">
        <v>9781009110327</v>
      </c>
      <c r="C37" s="7" t="s">
        <v>493</v>
      </c>
      <c r="D37" s="7" t="s">
        <v>494</v>
      </c>
      <c r="E37" s="18">
        <v>95</v>
      </c>
      <c r="F37" s="21">
        <v>105</v>
      </c>
      <c r="G37" s="20">
        <v>125</v>
      </c>
      <c r="H37" s="23">
        <v>170</v>
      </c>
    </row>
    <row r="38" spans="2:8" x14ac:dyDescent="0.35">
      <c r="B38" s="9">
        <v>9781009247436</v>
      </c>
      <c r="C38" s="7" t="s">
        <v>495</v>
      </c>
      <c r="D38" s="7" t="s">
        <v>496</v>
      </c>
      <c r="E38" s="18">
        <v>152</v>
      </c>
      <c r="F38" s="19">
        <v>185</v>
      </c>
      <c r="G38" s="20">
        <v>235</v>
      </c>
      <c r="H38" s="23">
        <v>280</v>
      </c>
    </row>
    <row r="39" spans="2:8" x14ac:dyDescent="0.35">
      <c r="B39" s="9">
        <v>9781009198882</v>
      </c>
      <c r="C39" s="7" t="s">
        <v>497</v>
      </c>
      <c r="D39" s="7" t="s">
        <v>498</v>
      </c>
      <c r="E39" s="18">
        <v>152</v>
      </c>
      <c r="F39" s="19">
        <v>185</v>
      </c>
      <c r="G39" s="20">
        <v>235</v>
      </c>
      <c r="H39" s="23">
        <v>280</v>
      </c>
    </row>
    <row r="40" spans="2:8" x14ac:dyDescent="0.35">
      <c r="B40" s="9">
        <v>9781009168311</v>
      </c>
      <c r="C40" s="7" t="s">
        <v>499</v>
      </c>
      <c r="D40" s="7" t="s">
        <v>500</v>
      </c>
      <c r="E40" s="18">
        <v>115</v>
      </c>
      <c r="F40" s="19">
        <v>140</v>
      </c>
      <c r="G40" s="20">
        <v>175</v>
      </c>
      <c r="H40" s="23">
        <v>210</v>
      </c>
    </row>
    <row r="41" spans="2:8" x14ac:dyDescent="0.35">
      <c r="B41" s="17">
        <v>9781009264860</v>
      </c>
      <c r="C41" s="7" t="s">
        <v>501</v>
      </c>
      <c r="D41" s="7" t="s">
        <v>502</v>
      </c>
      <c r="E41" s="18">
        <v>95</v>
      </c>
      <c r="F41" s="21">
        <v>105</v>
      </c>
      <c r="G41" s="20">
        <v>125</v>
      </c>
      <c r="H41" s="23">
        <v>170</v>
      </c>
    </row>
    <row r="42" spans="2:8" x14ac:dyDescent="0.35">
      <c r="B42" s="17">
        <v>9781009279154</v>
      </c>
      <c r="C42" s="7" t="s">
        <v>503</v>
      </c>
      <c r="D42" s="7" t="s">
        <v>504</v>
      </c>
      <c r="E42" s="18">
        <v>152</v>
      </c>
      <c r="F42" s="19">
        <v>185</v>
      </c>
      <c r="G42" s="20">
        <v>235</v>
      </c>
      <c r="H42" s="23">
        <v>280</v>
      </c>
    </row>
    <row r="43" spans="2:8" x14ac:dyDescent="0.35">
      <c r="B43" s="17">
        <v>9781009168236</v>
      </c>
      <c r="C43" s="7" t="s">
        <v>505</v>
      </c>
      <c r="D43" s="7" t="s">
        <v>506</v>
      </c>
      <c r="E43" s="18">
        <v>95</v>
      </c>
      <c r="F43" s="21">
        <v>105</v>
      </c>
      <c r="G43" s="20">
        <v>125</v>
      </c>
      <c r="H43" s="23">
        <v>170</v>
      </c>
    </row>
    <row r="44" spans="2:8" x14ac:dyDescent="0.35">
      <c r="B44" s="17">
        <v>9781009228169</v>
      </c>
      <c r="C44" s="7" t="s">
        <v>507</v>
      </c>
      <c r="D44" s="7" t="s">
        <v>508</v>
      </c>
      <c r="E44" s="18">
        <v>95</v>
      </c>
      <c r="F44" s="21">
        <v>105</v>
      </c>
      <c r="G44" s="20">
        <v>125</v>
      </c>
      <c r="H44" s="23">
        <v>170</v>
      </c>
    </row>
    <row r="45" spans="2:8" x14ac:dyDescent="0.35">
      <c r="B45" s="17">
        <v>9781009242400</v>
      </c>
      <c r="C45" s="7" t="s">
        <v>509</v>
      </c>
      <c r="D45" s="7" t="s">
        <v>510</v>
      </c>
      <c r="E45" s="18">
        <v>95</v>
      </c>
      <c r="F45" s="21">
        <v>105</v>
      </c>
      <c r="G45" s="20">
        <v>125</v>
      </c>
      <c r="H45" s="23">
        <v>170</v>
      </c>
    </row>
    <row r="46" spans="2:8" x14ac:dyDescent="0.35">
      <c r="B46" s="17">
        <v>9781108973960</v>
      </c>
      <c r="C46" s="7" t="s">
        <v>511</v>
      </c>
      <c r="D46" s="7" t="s">
        <v>512</v>
      </c>
      <c r="E46" s="18">
        <v>95</v>
      </c>
      <c r="F46" s="21">
        <v>105</v>
      </c>
      <c r="G46" s="20">
        <v>125</v>
      </c>
      <c r="H46" s="23">
        <v>170</v>
      </c>
    </row>
    <row r="47" spans="2:8" x14ac:dyDescent="0.35">
      <c r="B47" s="17">
        <v>9781009234078</v>
      </c>
      <c r="C47" s="7" t="s">
        <v>513</v>
      </c>
      <c r="D47" s="7" t="s">
        <v>514</v>
      </c>
      <c r="E47" s="18">
        <v>95</v>
      </c>
      <c r="F47" s="21">
        <v>105</v>
      </c>
      <c r="G47" s="20">
        <v>125</v>
      </c>
      <c r="H47" s="23">
        <v>170</v>
      </c>
    </row>
    <row r="48" spans="2:8" x14ac:dyDescent="0.35">
      <c r="B48" s="17">
        <v>9781009344005</v>
      </c>
      <c r="C48" s="7" t="s">
        <v>515</v>
      </c>
      <c r="D48" s="7" t="s">
        <v>516</v>
      </c>
      <c r="E48" s="18">
        <v>152</v>
      </c>
      <c r="F48" s="19">
        <v>185</v>
      </c>
      <c r="G48" s="20">
        <v>235</v>
      </c>
      <c r="H48" s="23">
        <v>280</v>
      </c>
    </row>
    <row r="49" spans="2:8" x14ac:dyDescent="0.35">
      <c r="B49" s="17">
        <v>9781009110280</v>
      </c>
      <c r="C49" s="7" t="s">
        <v>517</v>
      </c>
      <c r="D49" s="7" t="s">
        <v>518</v>
      </c>
      <c r="E49" s="18">
        <v>95</v>
      </c>
      <c r="F49" s="21">
        <v>105</v>
      </c>
      <c r="G49" s="20">
        <v>125</v>
      </c>
      <c r="H49" s="23">
        <v>170</v>
      </c>
    </row>
    <row r="50" spans="2:8" x14ac:dyDescent="0.35">
      <c r="B50" s="17">
        <v>9781108848855</v>
      </c>
      <c r="C50" s="7" t="s">
        <v>519</v>
      </c>
      <c r="D50" s="7" t="s">
        <v>520</v>
      </c>
      <c r="E50" s="18">
        <v>152</v>
      </c>
      <c r="F50" s="19">
        <v>185</v>
      </c>
      <c r="G50" s="20">
        <v>235</v>
      </c>
      <c r="H50" s="23">
        <v>280</v>
      </c>
    </row>
    <row r="51" spans="2:8" x14ac:dyDescent="0.35">
      <c r="B51" s="17">
        <v>9781009128032</v>
      </c>
      <c r="C51" s="7" t="s">
        <v>521</v>
      </c>
      <c r="D51" s="7" t="s">
        <v>522</v>
      </c>
      <c r="E51" s="18">
        <v>95</v>
      </c>
      <c r="F51" s="21">
        <v>105</v>
      </c>
      <c r="G51" s="20">
        <v>125</v>
      </c>
      <c r="H51" s="23">
        <v>170</v>
      </c>
    </row>
    <row r="52" spans="2:8" x14ac:dyDescent="0.35">
      <c r="B52" s="17">
        <v>9781108982870</v>
      </c>
      <c r="C52" s="7" t="s">
        <v>523</v>
      </c>
      <c r="D52" s="7" t="s">
        <v>524</v>
      </c>
      <c r="E52" s="18">
        <v>95</v>
      </c>
      <c r="F52" s="21">
        <v>105</v>
      </c>
      <c r="G52" s="20">
        <v>125</v>
      </c>
      <c r="H52" s="23">
        <v>170</v>
      </c>
    </row>
    <row r="53" spans="2:8" x14ac:dyDescent="0.35">
      <c r="B53" s="17">
        <v>9781009071116</v>
      </c>
      <c r="C53" s="7" t="s">
        <v>525</v>
      </c>
      <c r="D53" s="7" t="s">
        <v>526</v>
      </c>
      <c r="E53" s="18">
        <v>95</v>
      </c>
      <c r="F53" s="21">
        <v>105</v>
      </c>
      <c r="G53" s="20">
        <v>125</v>
      </c>
      <c r="H53" s="23">
        <v>170</v>
      </c>
    </row>
    <row r="54" spans="2:8" x14ac:dyDescent="0.35">
      <c r="B54" s="17">
        <v>9781009396479</v>
      </c>
      <c r="C54" s="7" t="s">
        <v>527</v>
      </c>
      <c r="D54" s="7" t="s">
        <v>528</v>
      </c>
      <c r="E54" s="18">
        <v>140</v>
      </c>
      <c r="F54" s="22">
        <v>170</v>
      </c>
      <c r="G54" s="20">
        <v>215</v>
      </c>
      <c r="H54" s="23">
        <v>260</v>
      </c>
    </row>
    <row r="55" spans="2:8" x14ac:dyDescent="0.35">
      <c r="B55" s="17">
        <v>9781009338288</v>
      </c>
      <c r="C55" s="7" t="s">
        <v>529</v>
      </c>
      <c r="D55" s="7" t="s">
        <v>530</v>
      </c>
      <c r="E55" s="18">
        <v>115</v>
      </c>
      <c r="F55" s="19">
        <v>140</v>
      </c>
      <c r="G55" s="20">
        <v>175</v>
      </c>
      <c r="H55" s="23">
        <v>210</v>
      </c>
    </row>
    <row r="56" spans="2:8" x14ac:dyDescent="0.35">
      <c r="B56" s="17">
        <v>9781009357005</v>
      </c>
      <c r="C56" s="7" t="s">
        <v>531</v>
      </c>
      <c r="D56" s="7" t="s">
        <v>532</v>
      </c>
      <c r="E56" s="18">
        <v>95</v>
      </c>
      <c r="F56" s="21">
        <v>105</v>
      </c>
      <c r="G56" s="20">
        <v>125</v>
      </c>
      <c r="H56" s="23">
        <v>170</v>
      </c>
    </row>
    <row r="57" spans="2:8" x14ac:dyDescent="0.35">
      <c r="B57" s="17">
        <v>9781009426275</v>
      </c>
      <c r="C57" s="7" t="s">
        <v>533</v>
      </c>
      <c r="D57" s="7" t="s">
        <v>534</v>
      </c>
      <c r="E57" s="18">
        <v>152</v>
      </c>
      <c r="F57" s="19">
        <v>185</v>
      </c>
      <c r="G57" s="20">
        <v>235</v>
      </c>
      <c r="H57" s="23">
        <v>280</v>
      </c>
    </row>
    <row r="58" spans="2:8" x14ac:dyDescent="0.35">
      <c r="B58" s="17">
        <v>9781009433075</v>
      </c>
      <c r="C58" s="7" t="s">
        <v>185</v>
      </c>
      <c r="D58" s="7" t="s">
        <v>535</v>
      </c>
      <c r="E58" s="18">
        <v>152</v>
      </c>
      <c r="F58" s="19">
        <v>185</v>
      </c>
      <c r="G58" s="20">
        <v>235</v>
      </c>
      <c r="H58" s="23">
        <v>280</v>
      </c>
    </row>
    <row r="59" spans="2:8" x14ac:dyDescent="0.35">
      <c r="B59" s="17">
        <v>9781009428583</v>
      </c>
      <c r="C59" s="7" t="s">
        <v>536</v>
      </c>
      <c r="D59" s="7" t="s">
        <v>537</v>
      </c>
      <c r="E59" s="18">
        <v>152</v>
      </c>
      <c r="F59" s="19">
        <v>185</v>
      </c>
      <c r="G59" s="20">
        <v>235</v>
      </c>
      <c r="H59" s="23">
        <v>280</v>
      </c>
    </row>
    <row r="60" spans="2:8" ht="14.15" customHeight="1" x14ac:dyDescent="0.35">
      <c r="B60" s="17">
        <v>9781009495387</v>
      </c>
      <c r="C60" s="12" t="s">
        <v>538</v>
      </c>
      <c r="D60" s="7" t="s">
        <v>539</v>
      </c>
      <c r="E60" s="18">
        <v>95</v>
      </c>
      <c r="F60" s="21">
        <v>105</v>
      </c>
      <c r="G60" s="20">
        <v>125</v>
      </c>
      <c r="H60" s="23">
        <v>170</v>
      </c>
    </row>
    <row r="61" spans="2:8" x14ac:dyDescent="0.35">
      <c r="B61" s="17">
        <v>9781009445863</v>
      </c>
      <c r="C61" s="7" t="s">
        <v>540</v>
      </c>
      <c r="D61" s="7" t="s">
        <v>541</v>
      </c>
      <c r="E61" s="18">
        <v>152</v>
      </c>
      <c r="F61" s="19">
        <v>185</v>
      </c>
      <c r="G61" s="20">
        <v>235</v>
      </c>
      <c r="H61" s="23">
        <v>280</v>
      </c>
    </row>
    <row r="62" spans="2:8" x14ac:dyDescent="0.35">
      <c r="B62" s="17">
        <v>9781009057141</v>
      </c>
      <c r="C62" s="7" t="s">
        <v>542</v>
      </c>
      <c r="D62" s="7" t="s">
        <v>543</v>
      </c>
      <c r="E62" s="18">
        <v>152</v>
      </c>
      <c r="F62" s="19">
        <v>185</v>
      </c>
      <c r="G62" s="20">
        <v>235</v>
      </c>
      <c r="H62" s="23">
        <v>280</v>
      </c>
    </row>
    <row r="63" spans="2:8" x14ac:dyDescent="0.35">
      <c r="B63" s="17">
        <v>9781009326889</v>
      </c>
      <c r="C63" s="7" t="s">
        <v>544</v>
      </c>
      <c r="D63" s="7" t="s">
        <v>545</v>
      </c>
      <c r="E63" s="18">
        <v>95</v>
      </c>
      <c r="F63" s="21">
        <v>105</v>
      </c>
      <c r="G63" s="20">
        <v>125</v>
      </c>
      <c r="H63" s="23">
        <v>170</v>
      </c>
    </row>
    <row r="64" spans="2:8" x14ac:dyDescent="0.35">
      <c r="B64" s="17">
        <v>9781009536516</v>
      </c>
      <c r="C64" s="7" t="s">
        <v>546</v>
      </c>
      <c r="D64" s="7" t="s">
        <v>547</v>
      </c>
      <c r="E64" s="18">
        <v>115</v>
      </c>
      <c r="F64" s="19">
        <v>140</v>
      </c>
      <c r="G64" s="20">
        <v>175</v>
      </c>
      <c r="H64" s="23">
        <v>210</v>
      </c>
    </row>
    <row r="65" spans="2:8" x14ac:dyDescent="0.35">
      <c r="B65" s="17">
        <v>9781009275255</v>
      </c>
      <c r="C65" s="7" t="s">
        <v>548</v>
      </c>
      <c r="D65" s="7" t="s">
        <v>549</v>
      </c>
      <c r="E65" s="18">
        <v>152</v>
      </c>
      <c r="F65" s="19">
        <v>185</v>
      </c>
      <c r="G65" s="20">
        <v>235</v>
      </c>
      <c r="H65" s="23">
        <v>280</v>
      </c>
    </row>
    <row r="66" spans="2:8" x14ac:dyDescent="0.35">
      <c r="B66" s="17">
        <v>9781009030311</v>
      </c>
      <c r="C66" s="7" t="s">
        <v>550</v>
      </c>
      <c r="D66" s="7" t="s">
        <v>551</v>
      </c>
      <c r="E66" s="18">
        <v>95</v>
      </c>
      <c r="F66" s="21">
        <v>105</v>
      </c>
      <c r="G66" s="20">
        <v>125</v>
      </c>
      <c r="H66" s="23">
        <v>170</v>
      </c>
    </row>
    <row r="67" spans="2:8" x14ac:dyDescent="0.35">
      <c r="B67" s="17">
        <v>9781009534048</v>
      </c>
      <c r="C67" s="7" t="s">
        <v>552</v>
      </c>
      <c r="D67" s="7" t="s">
        <v>553</v>
      </c>
      <c r="E67" s="18">
        <v>152</v>
      </c>
      <c r="F67" s="19">
        <v>185</v>
      </c>
      <c r="G67" s="20">
        <v>235</v>
      </c>
      <c r="H67" s="23">
        <v>280</v>
      </c>
    </row>
    <row r="68" spans="2:8" x14ac:dyDescent="0.35">
      <c r="B68" s="17">
        <v>9781009443357</v>
      </c>
      <c r="C68" s="7" t="s">
        <v>554</v>
      </c>
      <c r="D68" s="7" t="s">
        <v>555</v>
      </c>
      <c r="E68" s="18">
        <v>95</v>
      </c>
      <c r="F68" s="21">
        <v>105</v>
      </c>
      <c r="G68" s="20">
        <v>125</v>
      </c>
      <c r="H68" s="23">
        <v>170</v>
      </c>
    </row>
    <row r="69" spans="2:8" x14ac:dyDescent="0.35">
      <c r="B69" s="17">
        <v>9781009483162</v>
      </c>
      <c r="C69" s="7" t="s">
        <v>556</v>
      </c>
      <c r="D69" s="7" t="s">
        <v>557</v>
      </c>
      <c r="E69" s="18">
        <v>152</v>
      </c>
      <c r="F69" s="19">
        <v>185</v>
      </c>
      <c r="G69" s="20">
        <v>235</v>
      </c>
      <c r="H69" s="23">
        <v>280</v>
      </c>
    </row>
    <row r="70" spans="2:8" x14ac:dyDescent="0.35">
      <c r="B70" s="17">
        <v>9781009563543</v>
      </c>
      <c r="C70" s="13" t="s">
        <v>558</v>
      </c>
      <c r="D70" s="13" t="s">
        <v>559</v>
      </c>
      <c r="E70" s="18">
        <v>152</v>
      </c>
      <c r="F70" s="19">
        <v>185</v>
      </c>
      <c r="G70" s="20">
        <v>235</v>
      </c>
      <c r="H70" s="23">
        <v>280</v>
      </c>
    </row>
    <row r="71" spans="2:8" x14ac:dyDescent="0.35">
      <c r="B71" s="17">
        <v>9781009384155</v>
      </c>
      <c r="C71" s="8" t="s">
        <v>560</v>
      </c>
      <c r="D71" s="8" t="s">
        <v>561</v>
      </c>
      <c r="E71" s="18">
        <v>152</v>
      </c>
      <c r="F71" s="19">
        <v>185</v>
      </c>
      <c r="G71" s="20">
        <v>235</v>
      </c>
      <c r="H71" s="23">
        <v>280</v>
      </c>
    </row>
    <row r="72" spans="2:8" x14ac:dyDescent="0.35">
      <c r="B72" s="17">
        <v>9781009224116</v>
      </c>
      <c r="C72" s="8" t="s">
        <v>562</v>
      </c>
      <c r="D72" s="8" t="s">
        <v>563</v>
      </c>
      <c r="E72" s="18">
        <v>152</v>
      </c>
      <c r="F72" s="19">
        <v>185</v>
      </c>
      <c r="G72" s="20">
        <v>235</v>
      </c>
      <c r="H72" s="23">
        <v>280</v>
      </c>
    </row>
    <row r="73" spans="2:8" x14ac:dyDescent="0.35">
      <c r="B73" s="17">
        <v>9781009161008</v>
      </c>
      <c r="C73" s="8" t="s">
        <v>564</v>
      </c>
      <c r="D73" s="8" t="s">
        <v>565</v>
      </c>
      <c r="E73" s="18">
        <v>95</v>
      </c>
      <c r="F73" s="21">
        <v>105</v>
      </c>
      <c r="G73" s="20">
        <v>125</v>
      </c>
      <c r="H73" s="23">
        <v>170</v>
      </c>
    </row>
    <row r="74" spans="2:8" x14ac:dyDescent="0.35">
      <c r="B74" s="17">
        <v>9781009279932</v>
      </c>
      <c r="C74" s="8" t="s">
        <v>566</v>
      </c>
      <c r="D74" s="8" t="s">
        <v>567</v>
      </c>
      <c r="E74" s="18">
        <v>95</v>
      </c>
      <c r="F74" s="21">
        <v>105</v>
      </c>
      <c r="G74" s="20">
        <v>125</v>
      </c>
      <c r="H74" s="23">
        <v>170</v>
      </c>
    </row>
    <row r="75" spans="2:8" x14ac:dyDescent="0.35">
      <c r="B75" s="17">
        <v>9781009206686</v>
      </c>
      <c r="C75" s="8" t="s">
        <v>568</v>
      </c>
      <c r="D75" s="8" t="s">
        <v>569</v>
      </c>
      <c r="E75" s="18">
        <v>152</v>
      </c>
      <c r="F75" s="19">
        <v>185</v>
      </c>
      <c r="G75" s="20">
        <v>235</v>
      </c>
      <c r="H75" s="23">
        <v>280</v>
      </c>
    </row>
    <row r="76" spans="2:8" x14ac:dyDescent="0.35">
      <c r="B76" s="17">
        <v>9781009250627</v>
      </c>
      <c r="C76" s="8" t="s">
        <v>570</v>
      </c>
      <c r="D76" s="8" t="s">
        <v>571</v>
      </c>
      <c r="E76" s="18">
        <v>115</v>
      </c>
      <c r="F76" s="19">
        <v>140</v>
      </c>
      <c r="G76" s="20">
        <v>175</v>
      </c>
      <c r="H76" s="23">
        <v>210</v>
      </c>
    </row>
    <row r="77" spans="2:8" x14ac:dyDescent="0.35">
      <c r="B77" s="17">
        <v>9781009290784</v>
      </c>
      <c r="C77" s="8" t="s">
        <v>572</v>
      </c>
      <c r="D77" s="8" t="s">
        <v>573</v>
      </c>
      <c r="E77" s="18">
        <v>152</v>
      </c>
      <c r="F77" s="19">
        <v>185</v>
      </c>
      <c r="G77" s="20">
        <v>235</v>
      </c>
      <c r="H77" s="23">
        <v>280</v>
      </c>
    </row>
    <row r="78" spans="2:8" x14ac:dyDescent="0.35">
      <c r="B78" s="17">
        <v>9781009241496</v>
      </c>
      <c r="C78" s="8" t="s">
        <v>574</v>
      </c>
      <c r="D78" s="8" t="s">
        <v>575</v>
      </c>
      <c r="E78" s="18">
        <v>95</v>
      </c>
      <c r="F78" s="21">
        <v>105</v>
      </c>
      <c r="G78" s="20">
        <v>125</v>
      </c>
      <c r="H78" s="23">
        <v>170</v>
      </c>
    </row>
    <row r="79" spans="2:8" x14ac:dyDescent="0.35">
      <c r="E79" s="25">
        <f>SUM(E6:E78)</f>
        <v>9078</v>
      </c>
      <c r="F79" s="26">
        <f>SUM(F6:F78)</f>
        <v>10730</v>
      </c>
      <c r="G79" s="27">
        <f>SUM(G6:G78)</f>
        <v>13355</v>
      </c>
      <c r="H79" s="28">
        <f>SUM(H6:H78)</f>
        <v>16560</v>
      </c>
    </row>
    <row r="82" spans="2:8" x14ac:dyDescent="0.35">
      <c r="B82" s="24" t="s">
        <v>99</v>
      </c>
    </row>
    <row r="83" spans="2:8" x14ac:dyDescent="0.35">
      <c r="B83" s="33">
        <v>9781009349161</v>
      </c>
      <c r="C83" s="46" t="s">
        <v>576</v>
      </c>
      <c r="D83" s="46" t="s">
        <v>577</v>
      </c>
      <c r="E83" s="52" t="s">
        <v>102</v>
      </c>
      <c r="F83" s="52" t="s">
        <v>102</v>
      </c>
      <c r="G83" s="52" t="s">
        <v>102</v>
      </c>
      <c r="H83" s="52" t="s">
        <v>102</v>
      </c>
    </row>
    <row r="84" spans="2:8" x14ac:dyDescent="0.35">
      <c r="B84" s="17">
        <v>9781009263757</v>
      </c>
      <c r="C84" s="7" t="s">
        <v>578</v>
      </c>
      <c r="D84" s="7" t="s">
        <v>579</v>
      </c>
      <c r="E84" t="s">
        <v>102</v>
      </c>
      <c r="F84" t="s">
        <v>102</v>
      </c>
      <c r="G84" t="s">
        <v>102</v>
      </c>
      <c r="H84" t="s">
        <v>102</v>
      </c>
    </row>
    <row r="85" spans="2:8" x14ac:dyDescent="0.35">
      <c r="B85" s="54">
        <v>9781108974172</v>
      </c>
      <c r="C85" s="55" t="s">
        <v>580</v>
      </c>
      <c r="D85" s="55" t="s">
        <v>581</v>
      </c>
      <c r="E85" s="53" t="s">
        <v>102</v>
      </c>
      <c r="F85" s="53" t="s">
        <v>102</v>
      </c>
      <c r="G85" s="53" t="s">
        <v>102</v>
      </c>
      <c r="H85" s="53" t="s">
        <v>102</v>
      </c>
    </row>
  </sheetData>
  <mergeCells count="1">
    <mergeCell ref="B2:C2"/>
  </mergeCells>
  <hyperlinks>
    <hyperlink ref="B3" location="'All collections'!A1" display="Return to main page" xr:uid="{7A4EECD6-8687-4591-969C-4BC698629FAC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01A5-7E73-4931-9ED1-08927261D74A}">
  <dimension ref="B3:H59"/>
  <sheetViews>
    <sheetView workbookViewId="0">
      <selection activeCell="B4" sqref="B4"/>
    </sheetView>
  </sheetViews>
  <sheetFormatPr defaultRowHeight="14.5" x14ac:dyDescent="0.35"/>
  <cols>
    <col min="2" max="2" width="17.54296875" customWidth="1"/>
    <col min="3" max="3" width="73.26953125" bestFit="1" customWidth="1"/>
    <col min="4" max="4" width="28.7265625" bestFit="1" customWidth="1"/>
    <col min="5" max="5" width="10" customWidth="1"/>
    <col min="6" max="7" width="9.7265625" customWidth="1"/>
    <col min="8" max="8" width="11.7265625" bestFit="1" customWidth="1"/>
  </cols>
  <sheetData>
    <row r="3" spans="2:8" x14ac:dyDescent="0.35">
      <c r="B3" s="78" t="s">
        <v>0</v>
      </c>
      <c r="C3" s="78"/>
    </row>
    <row r="4" spans="2:8" x14ac:dyDescent="0.35">
      <c r="B4" s="77" t="s">
        <v>946</v>
      </c>
    </row>
    <row r="6" spans="2:8" x14ac:dyDescent="0.35">
      <c r="B6" t="s">
        <v>16</v>
      </c>
      <c r="C6" t="s">
        <v>17</v>
      </c>
      <c r="D6" t="s">
        <v>18</v>
      </c>
      <c r="E6" t="s">
        <v>3</v>
      </c>
      <c r="F6" t="s">
        <v>4</v>
      </c>
      <c r="G6" t="s">
        <v>5</v>
      </c>
      <c r="H6" t="s">
        <v>6</v>
      </c>
    </row>
    <row r="7" spans="2:8" x14ac:dyDescent="0.35">
      <c r="B7" s="17">
        <v>9781108946926</v>
      </c>
      <c r="C7" s="30" t="s">
        <v>51</v>
      </c>
      <c r="D7" s="30" t="s">
        <v>52</v>
      </c>
      <c r="E7" s="18">
        <v>345</v>
      </c>
      <c r="F7" s="19">
        <v>410</v>
      </c>
      <c r="G7" s="20">
        <v>550</v>
      </c>
      <c r="H7" s="23">
        <v>630</v>
      </c>
    </row>
    <row r="8" spans="2:8" x14ac:dyDescent="0.35">
      <c r="B8" s="17">
        <v>9781009026093</v>
      </c>
      <c r="C8" s="30" t="s">
        <v>582</v>
      </c>
      <c r="D8" s="30" t="s">
        <v>583</v>
      </c>
      <c r="E8" s="18">
        <v>152</v>
      </c>
      <c r="F8" s="19">
        <v>185</v>
      </c>
      <c r="G8" s="20">
        <v>235</v>
      </c>
      <c r="H8" s="23">
        <v>280</v>
      </c>
    </row>
    <row r="9" spans="2:8" x14ac:dyDescent="0.35">
      <c r="B9" s="17">
        <v>9781108888295</v>
      </c>
      <c r="C9" s="30" t="s">
        <v>584</v>
      </c>
      <c r="D9" s="30" t="s">
        <v>585</v>
      </c>
      <c r="E9" s="18">
        <v>152</v>
      </c>
      <c r="F9" s="19">
        <v>185</v>
      </c>
      <c r="G9" s="20">
        <v>235</v>
      </c>
      <c r="H9" s="23">
        <v>280</v>
      </c>
    </row>
    <row r="10" spans="2:8" x14ac:dyDescent="0.35">
      <c r="B10" s="17">
        <v>9781108780704</v>
      </c>
      <c r="C10" s="30" t="s">
        <v>586</v>
      </c>
      <c r="D10" s="30" t="s">
        <v>587</v>
      </c>
      <c r="E10" s="18">
        <v>115</v>
      </c>
      <c r="F10" s="19">
        <v>140</v>
      </c>
      <c r="G10" s="20">
        <v>175</v>
      </c>
      <c r="H10" s="23">
        <v>210</v>
      </c>
    </row>
    <row r="11" spans="2:8" x14ac:dyDescent="0.35">
      <c r="B11" s="17">
        <v>9781108946940</v>
      </c>
      <c r="C11" s="30" t="s">
        <v>53</v>
      </c>
      <c r="D11" s="30" t="s">
        <v>54</v>
      </c>
      <c r="E11" s="18">
        <v>152</v>
      </c>
      <c r="F11" s="19">
        <v>185</v>
      </c>
      <c r="G11" s="20">
        <v>235</v>
      </c>
      <c r="H11" s="23">
        <v>280</v>
      </c>
    </row>
    <row r="12" spans="2:8" x14ac:dyDescent="0.35">
      <c r="B12" s="17">
        <v>9781108877350</v>
      </c>
      <c r="C12" s="30" t="s">
        <v>588</v>
      </c>
      <c r="D12" s="30" t="s">
        <v>589</v>
      </c>
      <c r="E12" s="18">
        <v>152</v>
      </c>
      <c r="F12" s="19">
        <v>185</v>
      </c>
      <c r="G12" s="20">
        <v>235</v>
      </c>
      <c r="H12" s="23">
        <v>280</v>
      </c>
    </row>
    <row r="13" spans="2:8" x14ac:dyDescent="0.35">
      <c r="B13" s="17">
        <v>9781009129169</v>
      </c>
      <c r="C13" s="30" t="s">
        <v>55</v>
      </c>
      <c r="D13" s="30" t="s">
        <v>56</v>
      </c>
      <c r="E13" s="18">
        <v>152</v>
      </c>
      <c r="F13" s="19">
        <v>185</v>
      </c>
      <c r="G13" s="20">
        <v>235</v>
      </c>
      <c r="H13" s="23">
        <v>280</v>
      </c>
    </row>
    <row r="14" spans="2:8" x14ac:dyDescent="0.35">
      <c r="B14" s="17">
        <v>9781108979146</v>
      </c>
      <c r="C14" s="30" t="s">
        <v>590</v>
      </c>
      <c r="D14" s="30" t="s">
        <v>591</v>
      </c>
      <c r="E14" s="18">
        <v>152</v>
      </c>
      <c r="F14" s="19">
        <v>185</v>
      </c>
      <c r="G14" s="20">
        <v>235</v>
      </c>
      <c r="H14" s="23">
        <v>280</v>
      </c>
    </row>
    <row r="15" spans="2:8" x14ac:dyDescent="0.35">
      <c r="B15" s="17">
        <v>9781108625982</v>
      </c>
      <c r="C15" s="30" t="s">
        <v>592</v>
      </c>
      <c r="D15" s="30" t="s">
        <v>593</v>
      </c>
      <c r="E15" s="18">
        <v>152</v>
      </c>
      <c r="F15" s="19">
        <v>185</v>
      </c>
      <c r="G15" s="20">
        <v>235</v>
      </c>
      <c r="H15" s="23">
        <v>280</v>
      </c>
    </row>
    <row r="16" spans="2:8" x14ac:dyDescent="0.35">
      <c r="B16" s="17">
        <v>9781108231954</v>
      </c>
      <c r="C16" s="30" t="s">
        <v>59</v>
      </c>
      <c r="D16" s="30" t="s">
        <v>60</v>
      </c>
      <c r="E16" s="18">
        <v>152</v>
      </c>
      <c r="F16" s="19">
        <v>185</v>
      </c>
      <c r="G16" s="20">
        <v>235</v>
      </c>
      <c r="H16" s="23">
        <v>280</v>
      </c>
    </row>
    <row r="17" spans="2:8" x14ac:dyDescent="0.35">
      <c r="B17" s="17">
        <v>9781009072168</v>
      </c>
      <c r="C17" s="30" t="s">
        <v>61</v>
      </c>
      <c r="D17" s="30" t="s">
        <v>62</v>
      </c>
      <c r="E17" s="18">
        <v>152</v>
      </c>
      <c r="F17" s="19">
        <v>185</v>
      </c>
      <c r="G17" s="20">
        <v>235</v>
      </c>
      <c r="H17" s="23">
        <v>280</v>
      </c>
    </row>
    <row r="18" spans="2:8" x14ac:dyDescent="0.35">
      <c r="B18" s="17">
        <v>9781108874830</v>
      </c>
      <c r="C18" s="30" t="s">
        <v>594</v>
      </c>
      <c r="D18" s="30" t="s">
        <v>595</v>
      </c>
      <c r="E18" s="18">
        <v>152</v>
      </c>
      <c r="F18" s="19">
        <v>185</v>
      </c>
      <c r="G18" s="20">
        <v>235</v>
      </c>
      <c r="H18" s="23">
        <v>280</v>
      </c>
    </row>
    <row r="19" spans="2:8" x14ac:dyDescent="0.35">
      <c r="B19" s="17">
        <v>9781009303255</v>
      </c>
      <c r="C19" s="30" t="s">
        <v>596</v>
      </c>
      <c r="D19" s="30" t="s">
        <v>597</v>
      </c>
      <c r="E19" s="18">
        <v>152</v>
      </c>
      <c r="F19" s="19">
        <v>185</v>
      </c>
      <c r="G19" s="20">
        <v>235</v>
      </c>
      <c r="H19" s="23">
        <v>280</v>
      </c>
    </row>
    <row r="20" spans="2:8" x14ac:dyDescent="0.35">
      <c r="B20" s="17">
        <v>9781009257954</v>
      </c>
      <c r="C20" s="30" t="s">
        <v>63</v>
      </c>
      <c r="D20" s="30" t="s">
        <v>64</v>
      </c>
      <c r="E20" s="18">
        <v>152</v>
      </c>
      <c r="F20" s="19">
        <v>185</v>
      </c>
      <c r="G20" s="20">
        <v>235</v>
      </c>
      <c r="H20" s="23">
        <v>280</v>
      </c>
    </row>
    <row r="21" spans="2:8" x14ac:dyDescent="0.35">
      <c r="B21" s="17">
        <v>9781108784818</v>
      </c>
      <c r="C21" s="30" t="s">
        <v>65</v>
      </c>
      <c r="D21" s="30" t="s">
        <v>66</v>
      </c>
      <c r="E21" s="18">
        <v>115</v>
      </c>
      <c r="F21" s="19">
        <v>140</v>
      </c>
      <c r="G21" s="20">
        <v>175</v>
      </c>
      <c r="H21" s="23">
        <v>210</v>
      </c>
    </row>
    <row r="22" spans="2:8" x14ac:dyDescent="0.35">
      <c r="B22" s="17">
        <v>9781009216166</v>
      </c>
      <c r="C22" s="30" t="s">
        <v>598</v>
      </c>
      <c r="D22" s="30" t="s">
        <v>599</v>
      </c>
      <c r="E22" s="18">
        <v>152</v>
      </c>
      <c r="F22" s="19">
        <v>185</v>
      </c>
      <c r="G22" s="20">
        <v>235</v>
      </c>
      <c r="H22" s="23">
        <v>280</v>
      </c>
    </row>
    <row r="23" spans="2:8" x14ac:dyDescent="0.35">
      <c r="B23" s="17">
        <v>9781009008129</v>
      </c>
      <c r="C23" s="30" t="s">
        <v>600</v>
      </c>
      <c r="D23" s="30" t="s">
        <v>601</v>
      </c>
      <c r="E23" s="18">
        <v>115</v>
      </c>
      <c r="F23" s="19">
        <v>140</v>
      </c>
      <c r="G23" s="20">
        <v>175</v>
      </c>
      <c r="H23" s="23">
        <v>210</v>
      </c>
    </row>
    <row r="24" spans="2:8" x14ac:dyDescent="0.35">
      <c r="B24" s="17">
        <v>9781108999687</v>
      </c>
      <c r="C24" s="30" t="s">
        <v>69</v>
      </c>
      <c r="D24" s="30" t="s">
        <v>70</v>
      </c>
      <c r="E24" s="18">
        <v>152</v>
      </c>
      <c r="F24" s="19">
        <v>185</v>
      </c>
      <c r="G24" s="20">
        <v>235</v>
      </c>
      <c r="H24" s="23">
        <v>280</v>
      </c>
    </row>
    <row r="25" spans="2:8" x14ac:dyDescent="0.35">
      <c r="B25" s="17">
        <v>9781316691625</v>
      </c>
      <c r="C25" s="30" t="s">
        <v>602</v>
      </c>
      <c r="D25" s="30" t="s">
        <v>603</v>
      </c>
      <c r="E25" s="18">
        <v>152</v>
      </c>
      <c r="F25" s="19">
        <v>185</v>
      </c>
      <c r="G25" s="20">
        <v>235</v>
      </c>
      <c r="H25" s="23">
        <v>280</v>
      </c>
    </row>
    <row r="26" spans="2:8" x14ac:dyDescent="0.35">
      <c r="B26" s="17">
        <v>9781009071475</v>
      </c>
      <c r="C26" s="30" t="s">
        <v>604</v>
      </c>
      <c r="D26" s="30" t="s">
        <v>605</v>
      </c>
      <c r="E26" s="18">
        <v>115</v>
      </c>
      <c r="F26" s="19">
        <v>140</v>
      </c>
      <c r="G26" s="20">
        <v>175</v>
      </c>
      <c r="H26" s="23">
        <v>210</v>
      </c>
    </row>
    <row r="27" spans="2:8" x14ac:dyDescent="0.35">
      <c r="B27" s="17">
        <v>9781009099813</v>
      </c>
      <c r="C27" s="30" t="s">
        <v>606</v>
      </c>
      <c r="D27" s="30" t="s">
        <v>607</v>
      </c>
      <c r="E27" s="18">
        <v>152</v>
      </c>
      <c r="F27" s="19">
        <v>185</v>
      </c>
      <c r="G27" s="20">
        <v>235</v>
      </c>
      <c r="H27" s="23">
        <v>280</v>
      </c>
    </row>
    <row r="28" spans="2:8" x14ac:dyDescent="0.35">
      <c r="B28" s="17">
        <v>9781009026611</v>
      </c>
      <c r="C28" s="30" t="s">
        <v>75</v>
      </c>
      <c r="D28" s="30" t="s">
        <v>76</v>
      </c>
      <c r="E28" s="18">
        <v>152</v>
      </c>
      <c r="F28" s="19">
        <v>185</v>
      </c>
      <c r="G28" s="20">
        <v>235</v>
      </c>
      <c r="H28" s="23">
        <v>280</v>
      </c>
    </row>
    <row r="29" spans="2:8" x14ac:dyDescent="0.35">
      <c r="B29" s="17">
        <v>9781009308564</v>
      </c>
      <c r="C29" s="30" t="s">
        <v>608</v>
      </c>
      <c r="D29" s="30" t="s">
        <v>609</v>
      </c>
      <c r="E29" s="18">
        <v>152</v>
      </c>
      <c r="F29" s="19">
        <v>185</v>
      </c>
      <c r="G29" s="20">
        <v>235</v>
      </c>
      <c r="H29" s="23">
        <v>280</v>
      </c>
    </row>
    <row r="30" spans="2:8" x14ac:dyDescent="0.35">
      <c r="B30" s="17">
        <v>9781108995825</v>
      </c>
      <c r="C30" s="30" t="s">
        <v>77</v>
      </c>
      <c r="D30" s="30" t="s">
        <v>78</v>
      </c>
      <c r="E30" s="18">
        <v>152</v>
      </c>
      <c r="F30" s="19">
        <v>185</v>
      </c>
      <c r="G30" s="20">
        <v>235</v>
      </c>
      <c r="H30" s="23">
        <v>280</v>
      </c>
    </row>
    <row r="31" spans="2:8" x14ac:dyDescent="0.35">
      <c r="B31" s="17">
        <v>9781009416153</v>
      </c>
      <c r="C31" s="30" t="s">
        <v>79</v>
      </c>
      <c r="D31" s="30" t="s">
        <v>80</v>
      </c>
      <c r="E31" s="18">
        <v>152</v>
      </c>
      <c r="F31" s="19">
        <v>185</v>
      </c>
      <c r="G31" s="20">
        <v>235</v>
      </c>
      <c r="H31" s="23">
        <v>280</v>
      </c>
    </row>
    <row r="32" spans="2:8" x14ac:dyDescent="0.35">
      <c r="B32" s="17">
        <v>9781108980197</v>
      </c>
      <c r="C32" s="30" t="s">
        <v>81</v>
      </c>
      <c r="D32" s="30" t="s">
        <v>82</v>
      </c>
      <c r="E32" s="18">
        <v>152</v>
      </c>
      <c r="F32" s="19">
        <v>185</v>
      </c>
      <c r="G32" s="20">
        <v>235</v>
      </c>
      <c r="H32" s="23">
        <v>280</v>
      </c>
    </row>
    <row r="33" spans="2:8" x14ac:dyDescent="0.35">
      <c r="B33" s="17">
        <v>9781009214414</v>
      </c>
      <c r="C33" s="30" t="s">
        <v>610</v>
      </c>
      <c r="D33" s="30" t="s">
        <v>611</v>
      </c>
      <c r="E33" s="18">
        <v>152</v>
      </c>
      <c r="F33" s="19">
        <v>185</v>
      </c>
      <c r="G33" s="20">
        <v>235</v>
      </c>
      <c r="H33" s="23">
        <v>280</v>
      </c>
    </row>
    <row r="34" spans="2:8" x14ac:dyDescent="0.35">
      <c r="B34" s="17">
        <v>9781009243728</v>
      </c>
      <c r="C34" s="30" t="s">
        <v>612</v>
      </c>
      <c r="D34" s="30" t="s">
        <v>613</v>
      </c>
      <c r="E34" s="18">
        <v>152</v>
      </c>
      <c r="F34" s="19">
        <v>185</v>
      </c>
      <c r="G34" s="20">
        <v>235</v>
      </c>
      <c r="H34" s="23">
        <v>280</v>
      </c>
    </row>
    <row r="35" spans="2:8" x14ac:dyDescent="0.35">
      <c r="B35" s="17">
        <v>9781009416849</v>
      </c>
      <c r="C35" s="30" t="s">
        <v>614</v>
      </c>
      <c r="D35" s="30" t="s">
        <v>615</v>
      </c>
      <c r="E35" s="18">
        <v>152</v>
      </c>
      <c r="F35" s="19">
        <v>185</v>
      </c>
      <c r="G35" s="20">
        <v>235</v>
      </c>
      <c r="H35" s="23">
        <v>280</v>
      </c>
    </row>
    <row r="36" spans="2:8" x14ac:dyDescent="0.35">
      <c r="B36" s="17">
        <v>9781009431798</v>
      </c>
      <c r="C36" s="30" t="s">
        <v>616</v>
      </c>
      <c r="D36" s="30" t="s">
        <v>617</v>
      </c>
      <c r="E36" s="18">
        <v>95</v>
      </c>
      <c r="F36" s="19">
        <v>105</v>
      </c>
      <c r="G36" s="20">
        <v>125</v>
      </c>
      <c r="H36" s="23">
        <v>170</v>
      </c>
    </row>
    <row r="37" spans="2:8" x14ac:dyDescent="0.35">
      <c r="B37" s="17">
        <v>9781108885751</v>
      </c>
      <c r="C37" s="30" t="s">
        <v>618</v>
      </c>
      <c r="D37" s="30" t="s">
        <v>619</v>
      </c>
      <c r="E37" s="18">
        <v>95</v>
      </c>
      <c r="F37" s="19">
        <v>105</v>
      </c>
      <c r="G37" s="20">
        <v>125</v>
      </c>
      <c r="H37" s="23">
        <v>170</v>
      </c>
    </row>
    <row r="38" spans="2:8" x14ac:dyDescent="0.35">
      <c r="B38" s="17">
        <v>9781009342407</v>
      </c>
      <c r="C38" s="30" t="s">
        <v>620</v>
      </c>
      <c r="D38" s="30" t="s">
        <v>621</v>
      </c>
      <c r="E38" s="18">
        <v>152</v>
      </c>
      <c r="F38" s="19">
        <v>185</v>
      </c>
      <c r="G38" s="20">
        <v>235</v>
      </c>
      <c r="H38" s="23">
        <v>280</v>
      </c>
    </row>
    <row r="39" spans="2:8" x14ac:dyDescent="0.35">
      <c r="B39" s="17">
        <v>9781009279215</v>
      </c>
      <c r="C39" s="30" t="s">
        <v>83</v>
      </c>
      <c r="D39" s="30" t="s">
        <v>84</v>
      </c>
      <c r="E39" s="18">
        <v>152</v>
      </c>
      <c r="F39" s="19">
        <v>185</v>
      </c>
      <c r="G39" s="20">
        <v>235</v>
      </c>
      <c r="H39" s="23">
        <v>280</v>
      </c>
    </row>
    <row r="40" spans="2:8" x14ac:dyDescent="0.35">
      <c r="B40" s="17">
        <v>9781009483599</v>
      </c>
      <c r="C40" s="30" t="s">
        <v>85</v>
      </c>
      <c r="D40" s="30" t="s">
        <v>86</v>
      </c>
      <c r="E40" s="18">
        <v>152</v>
      </c>
      <c r="F40" s="19">
        <v>185</v>
      </c>
      <c r="G40" s="20">
        <v>235</v>
      </c>
      <c r="H40" s="23">
        <v>280</v>
      </c>
    </row>
    <row r="41" spans="2:8" x14ac:dyDescent="0.35">
      <c r="B41" s="17">
        <v>9781009386708</v>
      </c>
      <c r="C41" s="30" t="s">
        <v>89</v>
      </c>
      <c r="D41" s="30" t="s">
        <v>90</v>
      </c>
      <c r="E41" s="18">
        <v>152</v>
      </c>
      <c r="F41" s="19">
        <v>185</v>
      </c>
      <c r="G41" s="20">
        <v>235</v>
      </c>
      <c r="H41" s="23">
        <v>280</v>
      </c>
    </row>
    <row r="42" spans="2:8" x14ac:dyDescent="0.35">
      <c r="B42" s="17">
        <v>9781009375665</v>
      </c>
      <c r="C42" s="30" t="s">
        <v>91</v>
      </c>
      <c r="D42" s="30" t="s">
        <v>92</v>
      </c>
      <c r="E42" s="18">
        <v>152</v>
      </c>
      <c r="F42" s="19">
        <v>185</v>
      </c>
      <c r="G42" s="20">
        <v>235</v>
      </c>
      <c r="H42" s="23">
        <v>280</v>
      </c>
    </row>
    <row r="43" spans="2:8" x14ac:dyDescent="0.35">
      <c r="B43" s="17">
        <v>9781009503532</v>
      </c>
      <c r="C43" s="30" t="s">
        <v>622</v>
      </c>
      <c r="D43" s="30" t="s">
        <v>623</v>
      </c>
      <c r="E43" s="18">
        <v>115</v>
      </c>
      <c r="F43" s="19">
        <v>140</v>
      </c>
      <c r="G43" s="20">
        <v>175</v>
      </c>
      <c r="H43" s="23">
        <v>210</v>
      </c>
    </row>
    <row r="44" spans="2:8" x14ac:dyDescent="0.35">
      <c r="B44" s="17">
        <v>9781009490436</v>
      </c>
      <c r="C44" s="30" t="s">
        <v>624</v>
      </c>
      <c r="D44" s="30" t="s">
        <v>625</v>
      </c>
      <c r="E44" s="18">
        <v>115</v>
      </c>
      <c r="F44" s="19">
        <v>140</v>
      </c>
      <c r="G44" s="20">
        <v>175</v>
      </c>
      <c r="H44" s="23">
        <v>210</v>
      </c>
    </row>
    <row r="45" spans="2:8" x14ac:dyDescent="0.35">
      <c r="B45" s="17">
        <v>9781108921015</v>
      </c>
      <c r="C45" s="30" t="s">
        <v>626</v>
      </c>
      <c r="D45" s="30" t="s">
        <v>627</v>
      </c>
      <c r="E45" s="18">
        <v>95</v>
      </c>
      <c r="F45" s="19">
        <v>105</v>
      </c>
      <c r="G45" s="20">
        <v>125</v>
      </c>
      <c r="H45" s="23">
        <v>170</v>
      </c>
    </row>
    <row r="46" spans="2:8" x14ac:dyDescent="0.35">
      <c r="B46" s="17">
        <v>9781108974158</v>
      </c>
      <c r="C46" s="30" t="s">
        <v>628</v>
      </c>
      <c r="D46" s="30" t="s">
        <v>629</v>
      </c>
      <c r="E46" s="18">
        <v>95</v>
      </c>
      <c r="F46" s="19">
        <v>105</v>
      </c>
      <c r="G46" s="20">
        <v>125</v>
      </c>
      <c r="H46" s="23">
        <v>170</v>
      </c>
    </row>
    <row r="47" spans="2:8" x14ac:dyDescent="0.35">
      <c r="B47" s="17">
        <v>9781009355308</v>
      </c>
      <c r="C47" s="30" t="s">
        <v>630</v>
      </c>
      <c r="D47" s="30" t="s">
        <v>631</v>
      </c>
      <c r="E47" s="18">
        <v>152</v>
      </c>
      <c r="F47" s="19">
        <v>185</v>
      </c>
      <c r="G47" s="20">
        <v>235</v>
      </c>
      <c r="H47" s="23">
        <v>280</v>
      </c>
    </row>
    <row r="48" spans="2:8" x14ac:dyDescent="0.35">
      <c r="B48" s="17">
        <v>9781009396752</v>
      </c>
      <c r="C48" s="30" t="s">
        <v>632</v>
      </c>
      <c r="D48" s="30" t="s">
        <v>633</v>
      </c>
      <c r="E48" s="18">
        <v>95</v>
      </c>
      <c r="F48" s="19">
        <v>105</v>
      </c>
      <c r="G48" s="20">
        <v>125</v>
      </c>
      <c r="H48" s="23">
        <v>170</v>
      </c>
    </row>
    <row r="49" spans="2:8" x14ac:dyDescent="0.35">
      <c r="B49" s="2"/>
      <c r="E49" s="25">
        <f>SUM(E7:E48)</f>
        <v>6070</v>
      </c>
      <c r="F49" s="26">
        <f>SUM(F7:F48)</f>
        <v>7325</v>
      </c>
      <c r="G49" s="27">
        <f>SUM(G7:G48)</f>
        <v>9275</v>
      </c>
      <c r="H49" s="28">
        <f>SUM(H7:H48)</f>
        <v>11140</v>
      </c>
    </row>
    <row r="50" spans="2:8" x14ac:dyDescent="0.35">
      <c r="B50" s="2"/>
      <c r="E50" s="3"/>
      <c r="F50" s="4"/>
      <c r="G50" s="5"/>
      <c r="H50" s="6"/>
    </row>
    <row r="51" spans="2:8" x14ac:dyDescent="0.35">
      <c r="B51" s="24" t="s">
        <v>99</v>
      </c>
      <c r="E51" s="3"/>
      <c r="F51" s="4"/>
      <c r="G51" s="5"/>
      <c r="H51" s="6"/>
    </row>
    <row r="52" spans="2:8" x14ac:dyDescent="0.35">
      <c r="B52" s="33">
        <v>9781108976237</v>
      </c>
      <c r="C52" s="34" t="s">
        <v>634</v>
      </c>
      <c r="D52" s="34" t="s">
        <v>635</v>
      </c>
      <c r="E52" s="34" t="s">
        <v>102</v>
      </c>
      <c r="F52" s="34" t="s">
        <v>102</v>
      </c>
      <c r="G52" s="34" t="s">
        <v>102</v>
      </c>
      <c r="H52" s="34" t="s">
        <v>102</v>
      </c>
    </row>
    <row r="53" spans="2:8" x14ac:dyDescent="0.35">
      <c r="B53" s="17">
        <v>9781009207898</v>
      </c>
      <c r="C53" s="30" t="s">
        <v>109</v>
      </c>
      <c r="D53" s="30" t="s">
        <v>110</v>
      </c>
      <c r="E53" s="30" t="s">
        <v>102</v>
      </c>
      <c r="F53" s="30" t="s">
        <v>102</v>
      </c>
      <c r="G53" s="30" t="s">
        <v>102</v>
      </c>
      <c r="H53" s="30" t="s">
        <v>102</v>
      </c>
    </row>
    <row r="54" spans="2:8" x14ac:dyDescent="0.35">
      <c r="B54" s="35">
        <v>9781108865630</v>
      </c>
      <c r="C54" s="36" t="s">
        <v>115</v>
      </c>
      <c r="D54" s="36" t="s">
        <v>116</v>
      </c>
      <c r="E54" s="36" t="s">
        <v>102</v>
      </c>
      <c r="F54" s="36" t="s">
        <v>102</v>
      </c>
      <c r="G54" s="36" t="s">
        <v>102</v>
      </c>
      <c r="H54" s="36" t="s">
        <v>102</v>
      </c>
    </row>
    <row r="55" spans="2:8" x14ac:dyDescent="0.35">
      <c r="B55" s="17">
        <v>9781108975438</v>
      </c>
      <c r="C55" s="30" t="s">
        <v>117</v>
      </c>
      <c r="D55" s="30" t="s">
        <v>118</v>
      </c>
      <c r="E55" s="30" t="s">
        <v>102</v>
      </c>
      <c r="F55" s="30" t="s">
        <v>102</v>
      </c>
      <c r="G55" s="30" t="s">
        <v>102</v>
      </c>
      <c r="H55" s="30" t="s">
        <v>102</v>
      </c>
    </row>
    <row r="56" spans="2:8" x14ac:dyDescent="0.35">
      <c r="B56" s="35">
        <v>9781009334297</v>
      </c>
      <c r="C56" s="36" t="s">
        <v>121</v>
      </c>
      <c r="D56" s="36" t="s">
        <v>122</v>
      </c>
      <c r="E56" s="36" t="s">
        <v>102</v>
      </c>
      <c r="F56" s="36" t="s">
        <v>102</v>
      </c>
      <c r="G56" s="36" t="s">
        <v>102</v>
      </c>
      <c r="H56" s="36" t="s">
        <v>102</v>
      </c>
    </row>
    <row r="57" spans="2:8" x14ac:dyDescent="0.35">
      <c r="B57" s="17">
        <v>9781009321211</v>
      </c>
      <c r="C57" s="30" t="s">
        <v>123</v>
      </c>
      <c r="D57" s="30" t="s">
        <v>124</v>
      </c>
      <c r="E57" s="30" t="s">
        <v>102</v>
      </c>
      <c r="F57" s="30" t="s">
        <v>102</v>
      </c>
      <c r="G57" s="30" t="s">
        <v>102</v>
      </c>
      <c r="H57" s="30" t="s">
        <v>102</v>
      </c>
    </row>
    <row r="58" spans="2:8" x14ac:dyDescent="0.35">
      <c r="B58" s="35">
        <v>9781009431453</v>
      </c>
      <c r="C58" s="36" t="s">
        <v>125</v>
      </c>
      <c r="D58" s="36" t="s">
        <v>126</v>
      </c>
      <c r="E58" s="36" t="s">
        <v>102</v>
      </c>
      <c r="F58" s="36" t="s">
        <v>102</v>
      </c>
      <c r="G58" s="36" t="s">
        <v>102</v>
      </c>
      <c r="H58" s="36" t="s">
        <v>102</v>
      </c>
    </row>
    <row r="59" spans="2:8" x14ac:dyDescent="0.35">
      <c r="B59" s="39">
        <v>9781009414630</v>
      </c>
      <c r="C59" s="40" t="s">
        <v>636</v>
      </c>
      <c r="D59" s="40" t="s">
        <v>637</v>
      </c>
      <c r="E59" s="40" t="s">
        <v>102</v>
      </c>
      <c r="F59" s="40" t="s">
        <v>102</v>
      </c>
      <c r="G59" s="40" t="s">
        <v>102</v>
      </c>
      <c r="H59" s="40" t="s">
        <v>102</v>
      </c>
    </row>
  </sheetData>
  <mergeCells count="1">
    <mergeCell ref="B3:C3"/>
  </mergeCells>
  <hyperlinks>
    <hyperlink ref="B4" location="'All collections'!A1" display="Return to main page" xr:uid="{37462058-F1C3-4BFE-B78D-A69FECEAF52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C991-422D-452F-BBCF-C250B559D17B}">
  <dimension ref="B2:H80"/>
  <sheetViews>
    <sheetView workbookViewId="0">
      <selection activeCell="B3" sqref="B3"/>
    </sheetView>
  </sheetViews>
  <sheetFormatPr defaultRowHeight="14.5" x14ac:dyDescent="0.35"/>
  <cols>
    <col min="2" max="2" width="17.453125" customWidth="1"/>
    <col min="3" max="3" width="53" bestFit="1" customWidth="1"/>
    <col min="4" max="4" width="23" customWidth="1"/>
    <col min="5" max="6" width="10.453125" customWidth="1"/>
    <col min="7" max="7" width="10.81640625" customWidth="1"/>
    <col min="8" max="8" width="13" style="14" bestFit="1" customWidth="1"/>
  </cols>
  <sheetData>
    <row r="2" spans="2:8" x14ac:dyDescent="0.35">
      <c r="B2" s="78" t="s">
        <v>0</v>
      </c>
      <c r="C2" s="78"/>
    </row>
    <row r="3" spans="2:8" x14ac:dyDescent="0.35">
      <c r="B3" s="77" t="s">
        <v>946</v>
      </c>
    </row>
    <row r="5" spans="2:8" x14ac:dyDescent="0.35">
      <c r="B5" s="1" t="s">
        <v>16</v>
      </c>
      <c r="C5" s="1" t="s">
        <v>17</v>
      </c>
      <c r="D5" s="1" t="s">
        <v>18</v>
      </c>
      <c r="E5" s="1" t="s">
        <v>3</v>
      </c>
      <c r="F5" s="1" t="s">
        <v>4</v>
      </c>
      <c r="G5" s="1" t="s">
        <v>5</v>
      </c>
      <c r="H5" s="16" t="s">
        <v>6</v>
      </c>
    </row>
    <row r="6" spans="2:8" x14ac:dyDescent="0.35">
      <c r="B6" s="9">
        <v>9781108870405</v>
      </c>
      <c r="C6" s="7" t="s">
        <v>638</v>
      </c>
      <c r="D6" s="7" t="s">
        <v>639</v>
      </c>
      <c r="E6" s="18">
        <v>152</v>
      </c>
      <c r="F6" s="19">
        <v>185</v>
      </c>
      <c r="G6" s="20">
        <v>235</v>
      </c>
      <c r="H6" s="29">
        <v>280</v>
      </c>
    </row>
    <row r="7" spans="2:8" x14ac:dyDescent="0.35">
      <c r="B7" s="9">
        <v>9781316135730</v>
      </c>
      <c r="C7" s="7" t="s">
        <v>640</v>
      </c>
      <c r="D7" s="7" t="s">
        <v>641</v>
      </c>
      <c r="E7" s="18">
        <v>152</v>
      </c>
      <c r="F7" s="19">
        <v>185</v>
      </c>
      <c r="G7" s="20">
        <v>235</v>
      </c>
      <c r="H7" s="29">
        <v>280</v>
      </c>
    </row>
    <row r="8" spans="2:8" x14ac:dyDescent="0.35">
      <c r="B8" s="9">
        <v>9781108856270</v>
      </c>
      <c r="C8" s="7" t="s">
        <v>642</v>
      </c>
      <c r="D8" s="7" t="s">
        <v>643</v>
      </c>
      <c r="E8" s="18">
        <v>152</v>
      </c>
      <c r="F8" s="19">
        <v>185</v>
      </c>
      <c r="G8" s="20">
        <v>235</v>
      </c>
      <c r="H8" s="29">
        <v>280</v>
      </c>
    </row>
    <row r="9" spans="2:8" x14ac:dyDescent="0.35">
      <c r="B9" s="9">
        <v>9781108938495</v>
      </c>
      <c r="C9" s="7" t="s">
        <v>644</v>
      </c>
      <c r="D9" s="7" t="s">
        <v>645</v>
      </c>
      <c r="E9" s="18">
        <v>115</v>
      </c>
      <c r="F9" s="19">
        <v>140</v>
      </c>
      <c r="G9" s="20">
        <v>175</v>
      </c>
      <c r="H9" s="29">
        <v>210</v>
      </c>
    </row>
    <row r="10" spans="2:8" x14ac:dyDescent="0.35">
      <c r="B10" s="9">
        <v>9781108785020</v>
      </c>
      <c r="C10" s="7" t="s">
        <v>646</v>
      </c>
      <c r="D10" s="7" t="s">
        <v>190</v>
      </c>
      <c r="E10" s="18">
        <v>152</v>
      </c>
      <c r="F10" s="19">
        <v>185</v>
      </c>
      <c r="G10" s="20">
        <v>235</v>
      </c>
      <c r="H10" s="29">
        <v>280</v>
      </c>
    </row>
    <row r="11" spans="2:8" x14ac:dyDescent="0.35">
      <c r="B11" s="9">
        <v>9781108946902</v>
      </c>
      <c r="C11" s="7" t="s">
        <v>647</v>
      </c>
      <c r="D11" s="7" t="s">
        <v>648</v>
      </c>
      <c r="E11" s="18">
        <v>152</v>
      </c>
      <c r="F11" s="19">
        <v>185</v>
      </c>
      <c r="G11" s="20">
        <v>235</v>
      </c>
      <c r="H11" s="29">
        <v>280</v>
      </c>
    </row>
    <row r="12" spans="2:8" x14ac:dyDescent="0.35">
      <c r="B12" s="9">
        <v>9781108972987</v>
      </c>
      <c r="C12" s="7" t="s">
        <v>649</v>
      </c>
      <c r="D12" s="7" t="s">
        <v>650</v>
      </c>
      <c r="E12" s="18">
        <v>115</v>
      </c>
      <c r="F12" s="19">
        <v>140</v>
      </c>
      <c r="G12" s="20">
        <v>175</v>
      </c>
      <c r="H12" s="29">
        <v>210</v>
      </c>
    </row>
    <row r="13" spans="2:8" x14ac:dyDescent="0.35">
      <c r="B13" s="9">
        <v>9781009067041</v>
      </c>
      <c r="C13" s="7" t="s">
        <v>651</v>
      </c>
      <c r="D13" s="7" t="s">
        <v>652</v>
      </c>
      <c r="E13" s="18">
        <v>115</v>
      </c>
      <c r="F13" s="19">
        <v>140</v>
      </c>
      <c r="G13" s="20">
        <v>175</v>
      </c>
      <c r="H13" s="29">
        <v>210</v>
      </c>
    </row>
    <row r="14" spans="2:8" x14ac:dyDescent="0.35">
      <c r="B14" s="9">
        <v>9781108913867</v>
      </c>
      <c r="C14" s="7" t="s">
        <v>653</v>
      </c>
      <c r="D14" s="7" t="s">
        <v>654</v>
      </c>
      <c r="E14" s="18">
        <v>115</v>
      </c>
      <c r="F14" s="19">
        <v>140</v>
      </c>
      <c r="G14" s="20">
        <v>175</v>
      </c>
      <c r="H14" s="29">
        <v>210</v>
      </c>
    </row>
    <row r="15" spans="2:8" x14ac:dyDescent="0.35">
      <c r="B15" s="9">
        <v>9781009086929</v>
      </c>
      <c r="C15" s="7" t="s">
        <v>655</v>
      </c>
      <c r="D15" s="7" t="s">
        <v>656</v>
      </c>
      <c r="E15" s="18">
        <v>115</v>
      </c>
      <c r="F15" s="19">
        <v>140</v>
      </c>
      <c r="G15" s="20">
        <v>175</v>
      </c>
      <c r="H15" s="29">
        <v>210</v>
      </c>
    </row>
    <row r="16" spans="2:8" x14ac:dyDescent="0.35">
      <c r="B16" s="9">
        <v>9781139942515</v>
      </c>
      <c r="C16" s="7" t="s">
        <v>657</v>
      </c>
      <c r="D16" s="7" t="s">
        <v>658</v>
      </c>
      <c r="E16" s="18">
        <v>152</v>
      </c>
      <c r="F16" s="19">
        <v>185</v>
      </c>
      <c r="G16" s="20">
        <v>235</v>
      </c>
      <c r="H16" s="29">
        <v>280</v>
      </c>
    </row>
    <row r="17" spans="2:8" x14ac:dyDescent="0.35">
      <c r="B17" s="9">
        <v>9781009053242</v>
      </c>
      <c r="C17" s="7" t="s">
        <v>659</v>
      </c>
      <c r="D17" s="7" t="s">
        <v>660</v>
      </c>
      <c r="E17" s="18">
        <v>152</v>
      </c>
      <c r="F17" s="19">
        <v>185</v>
      </c>
      <c r="G17" s="20">
        <v>235</v>
      </c>
      <c r="H17" s="29">
        <v>280</v>
      </c>
    </row>
    <row r="18" spans="2:8" x14ac:dyDescent="0.35">
      <c r="B18" s="9">
        <v>9781009007191</v>
      </c>
      <c r="C18" s="7" t="s">
        <v>661</v>
      </c>
      <c r="D18" s="7" t="s">
        <v>662</v>
      </c>
      <c r="E18" s="18">
        <v>115</v>
      </c>
      <c r="F18" s="19">
        <v>140</v>
      </c>
      <c r="G18" s="20">
        <v>175</v>
      </c>
      <c r="H18" s="29">
        <v>210</v>
      </c>
    </row>
    <row r="19" spans="2:8" x14ac:dyDescent="0.35">
      <c r="B19" s="9">
        <v>9781009220897</v>
      </c>
      <c r="C19" s="7" t="s">
        <v>663</v>
      </c>
      <c r="D19" s="7" t="s">
        <v>664</v>
      </c>
      <c r="E19" s="18">
        <v>345</v>
      </c>
      <c r="F19" s="19">
        <v>410</v>
      </c>
      <c r="G19" s="20">
        <v>550</v>
      </c>
      <c r="H19" s="29">
        <v>630</v>
      </c>
    </row>
    <row r="20" spans="2:8" x14ac:dyDescent="0.35">
      <c r="B20" s="9">
        <v>9781107239098</v>
      </c>
      <c r="C20" s="7" t="s">
        <v>665</v>
      </c>
      <c r="D20" s="7" t="s">
        <v>666</v>
      </c>
      <c r="E20" s="18">
        <v>115</v>
      </c>
      <c r="F20" s="19">
        <v>140</v>
      </c>
      <c r="G20" s="20">
        <v>175</v>
      </c>
      <c r="H20" s="29">
        <v>210</v>
      </c>
    </row>
    <row r="21" spans="2:8" x14ac:dyDescent="0.35">
      <c r="B21" s="9">
        <v>9781108863971</v>
      </c>
      <c r="C21" s="7" t="s">
        <v>667</v>
      </c>
      <c r="D21" s="7" t="s">
        <v>668</v>
      </c>
      <c r="E21" s="18">
        <v>115</v>
      </c>
      <c r="F21" s="19">
        <v>140</v>
      </c>
      <c r="G21" s="20">
        <v>175</v>
      </c>
      <c r="H21" s="29">
        <v>210</v>
      </c>
    </row>
    <row r="22" spans="2:8" x14ac:dyDescent="0.35">
      <c r="B22" s="9">
        <v>9781009110303</v>
      </c>
      <c r="C22" s="7" t="s">
        <v>669</v>
      </c>
      <c r="D22" s="7" t="s">
        <v>670</v>
      </c>
      <c r="E22" s="18">
        <v>95</v>
      </c>
      <c r="F22" s="22" t="s">
        <v>671</v>
      </c>
      <c r="G22" s="20">
        <v>125</v>
      </c>
      <c r="H22" s="29">
        <v>170</v>
      </c>
    </row>
    <row r="23" spans="2:8" x14ac:dyDescent="0.35">
      <c r="B23" s="9">
        <v>9781009230292</v>
      </c>
      <c r="C23" s="7" t="s">
        <v>672</v>
      </c>
      <c r="D23" s="7" t="s">
        <v>673</v>
      </c>
      <c r="E23" s="18">
        <v>115</v>
      </c>
      <c r="F23" s="19">
        <v>140</v>
      </c>
      <c r="G23" s="20">
        <v>175</v>
      </c>
      <c r="H23" s="29">
        <v>210</v>
      </c>
    </row>
    <row r="24" spans="2:8" x14ac:dyDescent="0.35">
      <c r="B24" s="9">
        <v>9781108902687</v>
      </c>
      <c r="C24" s="7" t="s">
        <v>674</v>
      </c>
      <c r="D24" s="7" t="s">
        <v>675</v>
      </c>
      <c r="E24" s="18">
        <v>152</v>
      </c>
      <c r="F24" s="19">
        <v>185</v>
      </c>
      <c r="G24" s="20">
        <v>235</v>
      </c>
      <c r="H24" s="29">
        <v>280</v>
      </c>
    </row>
    <row r="25" spans="2:8" x14ac:dyDescent="0.35">
      <c r="B25" s="9">
        <v>9781009025874</v>
      </c>
      <c r="C25" s="7" t="s">
        <v>676</v>
      </c>
      <c r="D25" s="7" t="s">
        <v>677</v>
      </c>
      <c r="E25" s="18">
        <v>152</v>
      </c>
      <c r="F25" s="19">
        <v>185</v>
      </c>
      <c r="G25" s="20">
        <v>235</v>
      </c>
      <c r="H25" s="29">
        <v>280</v>
      </c>
    </row>
    <row r="26" spans="2:8" x14ac:dyDescent="0.35">
      <c r="B26" s="9">
        <v>9781009266659</v>
      </c>
      <c r="C26" s="7" t="s">
        <v>678</v>
      </c>
      <c r="D26" s="7" t="s">
        <v>679</v>
      </c>
      <c r="E26" s="18">
        <v>152</v>
      </c>
      <c r="F26" s="19">
        <v>185</v>
      </c>
      <c r="G26" s="20">
        <v>235</v>
      </c>
      <c r="H26" s="29">
        <v>280</v>
      </c>
    </row>
    <row r="27" spans="2:8" x14ac:dyDescent="0.35">
      <c r="B27" s="9">
        <v>9781108900553</v>
      </c>
      <c r="C27" s="7" t="s">
        <v>680</v>
      </c>
      <c r="D27" s="7" t="s">
        <v>681</v>
      </c>
      <c r="E27" s="18">
        <v>152</v>
      </c>
      <c r="F27" s="19">
        <v>185</v>
      </c>
      <c r="G27" s="20">
        <v>235</v>
      </c>
      <c r="H27" s="29">
        <v>280</v>
      </c>
    </row>
    <row r="28" spans="2:8" x14ac:dyDescent="0.35">
      <c r="B28" s="9">
        <v>9781108786430</v>
      </c>
      <c r="C28" s="7" t="s">
        <v>682</v>
      </c>
      <c r="D28" s="7" t="s">
        <v>683</v>
      </c>
      <c r="E28" s="18">
        <v>152</v>
      </c>
      <c r="F28" s="19">
        <v>185</v>
      </c>
      <c r="G28" s="20">
        <v>235</v>
      </c>
      <c r="H28" s="29">
        <v>280</v>
      </c>
    </row>
    <row r="29" spans="2:8" x14ac:dyDescent="0.35">
      <c r="B29" s="9">
        <v>9781009282802</v>
      </c>
      <c r="C29" s="7" t="s">
        <v>684</v>
      </c>
      <c r="D29" s="7" t="s">
        <v>685</v>
      </c>
      <c r="E29" s="18">
        <v>152</v>
      </c>
      <c r="F29" s="19">
        <v>185</v>
      </c>
      <c r="G29" s="20">
        <v>235</v>
      </c>
      <c r="H29" s="29">
        <v>280</v>
      </c>
    </row>
    <row r="30" spans="2:8" x14ac:dyDescent="0.35">
      <c r="B30" s="9">
        <v>9781009070089</v>
      </c>
      <c r="C30" s="7" t="s">
        <v>686</v>
      </c>
      <c r="D30" s="7" t="s">
        <v>687</v>
      </c>
      <c r="E30" s="18">
        <v>95</v>
      </c>
      <c r="F30" s="19">
        <v>105</v>
      </c>
      <c r="G30" s="20">
        <v>125</v>
      </c>
      <c r="H30" s="29">
        <v>170</v>
      </c>
    </row>
    <row r="31" spans="2:8" x14ac:dyDescent="0.35">
      <c r="B31" s="9">
        <v>9781009371063</v>
      </c>
      <c r="C31" s="7" t="s">
        <v>688</v>
      </c>
      <c r="D31" s="7" t="s">
        <v>689</v>
      </c>
      <c r="E31" s="18">
        <v>152</v>
      </c>
      <c r="F31" s="19">
        <v>185</v>
      </c>
      <c r="G31" s="20">
        <v>235</v>
      </c>
      <c r="H31" s="29">
        <v>280</v>
      </c>
    </row>
    <row r="32" spans="2:8" x14ac:dyDescent="0.35">
      <c r="B32" s="9">
        <v>9781009257268</v>
      </c>
      <c r="C32" s="7" t="s">
        <v>690</v>
      </c>
      <c r="D32" s="7" t="s">
        <v>664</v>
      </c>
      <c r="E32" s="18">
        <v>152</v>
      </c>
      <c r="F32" s="19">
        <v>185</v>
      </c>
      <c r="G32" s="20">
        <v>235</v>
      </c>
      <c r="H32" s="29">
        <v>280</v>
      </c>
    </row>
    <row r="33" spans="2:8" x14ac:dyDescent="0.35">
      <c r="B33" s="9">
        <v>9781009161152</v>
      </c>
      <c r="C33" s="7" t="s">
        <v>691</v>
      </c>
      <c r="D33" s="7" t="s">
        <v>666</v>
      </c>
      <c r="E33" s="18">
        <v>152</v>
      </c>
      <c r="F33" s="19">
        <v>185</v>
      </c>
      <c r="G33" s="20">
        <v>235</v>
      </c>
      <c r="H33" s="29">
        <v>280</v>
      </c>
    </row>
    <row r="34" spans="2:8" x14ac:dyDescent="0.35">
      <c r="B34" s="9">
        <v>9781009364201</v>
      </c>
      <c r="C34" s="7" t="s">
        <v>692</v>
      </c>
      <c r="D34" s="7" t="s">
        <v>693</v>
      </c>
      <c r="E34" s="18">
        <v>152</v>
      </c>
      <c r="F34" s="19">
        <v>185</v>
      </c>
      <c r="G34" s="20">
        <v>235</v>
      </c>
      <c r="H34" s="29">
        <v>280</v>
      </c>
    </row>
    <row r="35" spans="2:8" x14ac:dyDescent="0.35">
      <c r="B35" s="9">
        <v>9781009168762</v>
      </c>
      <c r="C35" s="7" t="s">
        <v>694</v>
      </c>
      <c r="D35" s="7" t="s">
        <v>695</v>
      </c>
      <c r="E35" s="18">
        <v>115</v>
      </c>
      <c r="F35" s="19">
        <v>140</v>
      </c>
      <c r="G35" s="20">
        <v>175</v>
      </c>
      <c r="H35" s="29">
        <v>210</v>
      </c>
    </row>
    <row r="36" spans="2:8" x14ac:dyDescent="0.35">
      <c r="B36" s="9">
        <v>9781009425599</v>
      </c>
      <c r="C36" s="7" t="s">
        <v>696</v>
      </c>
      <c r="D36" s="7" t="s">
        <v>697</v>
      </c>
      <c r="E36" s="18">
        <v>115</v>
      </c>
      <c r="F36" s="19">
        <v>140</v>
      </c>
      <c r="G36" s="20">
        <v>175</v>
      </c>
      <c r="H36" s="29">
        <v>210</v>
      </c>
    </row>
    <row r="37" spans="2:8" x14ac:dyDescent="0.35">
      <c r="B37" s="9">
        <v>9781108938792</v>
      </c>
      <c r="C37" s="7" t="s">
        <v>698</v>
      </c>
      <c r="D37" s="7" t="s">
        <v>699</v>
      </c>
      <c r="E37" s="18">
        <v>152</v>
      </c>
      <c r="F37" s="19">
        <v>185</v>
      </c>
      <c r="G37" s="20">
        <v>235</v>
      </c>
      <c r="H37" s="29">
        <v>280</v>
      </c>
    </row>
    <row r="38" spans="2:8" x14ac:dyDescent="0.35">
      <c r="B38" s="9">
        <v>9781009472241</v>
      </c>
      <c r="C38" s="7" t="s">
        <v>700</v>
      </c>
      <c r="D38" s="7" t="s">
        <v>701</v>
      </c>
      <c r="E38" s="18">
        <v>95</v>
      </c>
      <c r="F38" s="19">
        <v>105</v>
      </c>
      <c r="G38" s="20">
        <v>125</v>
      </c>
      <c r="H38" s="29">
        <v>170</v>
      </c>
    </row>
    <row r="39" spans="2:8" x14ac:dyDescent="0.35">
      <c r="B39" s="9">
        <v>9781009042383</v>
      </c>
      <c r="C39" s="8" t="s">
        <v>702</v>
      </c>
      <c r="D39" s="8" t="s">
        <v>703</v>
      </c>
      <c r="E39" s="18">
        <v>152</v>
      </c>
      <c r="F39" s="19">
        <v>185</v>
      </c>
      <c r="G39" s="20">
        <v>235</v>
      </c>
      <c r="H39" s="29">
        <v>280</v>
      </c>
    </row>
    <row r="40" spans="2:8" x14ac:dyDescent="0.35">
      <c r="B40" s="9">
        <v>9781009356053</v>
      </c>
      <c r="C40" s="8" t="s">
        <v>704</v>
      </c>
      <c r="D40" s="8" t="s">
        <v>705</v>
      </c>
      <c r="E40" s="18">
        <v>115</v>
      </c>
      <c r="F40" s="19">
        <v>140</v>
      </c>
      <c r="G40" s="20">
        <v>175</v>
      </c>
      <c r="H40" s="29">
        <v>210</v>
      </c>
    </row>
    <row r="41" spans="2:8" x14ac:dyDescent="0.35">
      <c r="B41" s="9">
        <v>9781108935463</v>
      </c>
      <c r="C41" s="8" t="s">
        <v>706</v>
      </c>
      <c r="D41" s="8" t="s">
        <v>707</v>
      </c>
      <c r="E41" s="18">
        <v>115</v>
      </c>
      <c r="F41" s="19">
        <v>140</v>
      </c>
      <c r="G41" s="20">
        <v>175</v>
      </c>
      <c r="H41" s="29">
        <v>210</v>
      </c>
    </row>
    <row r="42" spans="2:8" x14ac:dyDescent="0.35">
      <c r="B42" s="17">
        <v>9781009363150</v>
      </c>
      <c r="C42" s="8" t="s">
        <v>708</v>
      </c>
      <c r="D42" s="8" t="s">
        <v>709</v>
      </c>
      <c r="E42" s="18">
        <v>115</v>
      </c>
      <c r="F42" s="19">
        <v>140</v>
      </c>
      <c r="G42" s="20">
        <v>175</v>
      </c>
      <c r="H42" s="29">
        <v>210</v>
      </c>
    </row>
    <row r="43" spans="2:8" x14ac:dyDescent="0.35">
      <c r="B43" s="17">
        <v>9781009002080</v>
      </c>
      <c r="C43" s="8" t="s">
        <v>710</v>
      </c>
      <c r="D43" s="8" t="s">
        <v>711</v>
      </c>
      <c r="E43" s="18">
        <v>152</v>
      </c>
      <c r="F43" s="19">
        <v>185</v>
      </c>
      <c r="G43" s="20">
        <v>235</v>
      </c>
      <c r="H43" s="29">
        <v>280</v>
      </c>
    </row>
    <row r="44" spans="2:8" x14ac:dyDescent="0.35">
      <c r="B44" s="17">
        <v>9781009442145</v>
      </c>
      <c r="C44" s="8" t="s">
        <v>712</v>
      </c>
      <c r="D44" s="8" t="s">
        <v>713</v>
      </c>
      <c r="E44" s="18">
        <v>115</v>
      </c>
      <c r="F44" s="19">
        <v>140</v>
      </c>
      <c r="G44" s="20">
        <v>175</v>
      </c>
      <c r="H44" s="29">
        <v>210</v>
      </c>
    </row>
    <row r="45" spans="2:8" x14ac:dyDescent="0.35">
      <c r="B45" s="17">
        <v>9781009392532</v>
      </c>
      <c r="C45" s="8" t="s">
        <v>714</v>
      </c>
      <c r="D45" s="8" t="s">
        <v>715</v>
      </c>
      <c r="E45" s="18">
        <v>140</v>
      </c>
      <c r="F45" s="19">
        <v>170</v>
      </c>
      <c r="G45" s="20">
        <v>215</v>
      </c>
      <c r="H45" s="29">
        <v>260</v>
      </c>
    </row>
    <row r="46" spans="2:8" x14ac:dyDescent="0.35">
      <c r="B46" s="17">
        <v>9781108992640</v>
      </c>
      <c r="C46" s="8" t="s">
        <v>716</v>
      </c>
      <c r="D46" s="8" t="s">
        <v>717</v>
      </c>
      <c r="E46" s="18">
        <v>115</v>
      </c>
      <c r="F46" s="19">
        <v>140</v>
      </c>
      <c r="G46" s="20">
        <v>175</v>
      </c>
      <c r="H46" s="29">
        <v>210</v>
      </c>
    </row>
    <row r="47" spans="2:8" x14ac:dyDescent="0.35">
      <c r="B47" s="17">
        <v>9781009075848</v>
      </c>
      <c r="C47" s="11" t="s">
        <v>718</v>
      </c>
      <c r="D47" s="8" t="s">
        <v>719</v>
      </c>
      <c r="E47" s="18">
        <v>152</v>
      </c>
      <c r="F47" s="19">
        <v>185</v>
      </c>
      <c r="G47" s="20">
        <v>235</v>
      </c>
      <c r="H47" s="29">
        <v>280</v>
      </c>
    </row>
    <row r="48" spans="2:8" x14ac:dyDescent="0.35">
      <c r="B48" s="17">
        <v>9781009162807</v>
      </c>
      <c r="C48" s="11" t="s">
        <v>720</v>
      </c>
      <c r="D48" s="8" t="s">
        <v>721</v>
      </c>
      <c r="E48" s="18">
        <v>152</v>
      </c>
      <c r="F48" s="19">
        <v>185</v>
      </c>
      <c r="G48" s="20">
        <v>235</v>
      </c>
      <c r="H48" s="29">
        <v>280</v>
      </c>
    </row>
    <row r="49" spans="2:8" x14ac:dyDescent="0.35">
      <c r="B49" s="17">
        <v>9781108284639</v>
      </c>
      <c r="C49" s="8" t="s">
        <v>722</v>
      </c>
      <c r="D49" s="8" t="s">
        <v>723</v>
      </c>
      <c r="E49" s="18">
        <v>152</v>
      </c>
      <c r="F49" s="19">
        <v>185</v>
      </c>
      <c r="G49" s="20">
        <v>235</v>
      </c>
      <c r="H49" s="29">
        <v>280</v>
      </c>
    </row>
    <row r="50" spans="2:8" x14ac:dyDescent="0.35">
      <c r="B50" s="17">
        <v>9781108992640</v>
      </c>
      <c r="C50" s="8" t="s">
        <v>716</v>
      </c>
      <c r="D50" s="8" t="s">
        <v>717</v>
      </c>
      <c r="E50" s="18">
        <v>115</v>
      </c>
      <c r="F50" s="19">
        <v>140</v>
      </c>
      <c r="G50" s="20">
        <v>175</v>
      </c>
      <c r="H50" s="29">
        <v>210</v>
      </c>
    </row>
    <row r="51" spans="2:8" x14ac:dyDescent="0.35">
      <c r="B51" s="17">
        <v>9781009273985</v>
      </c>
      <c r="C51" s="8" t="s">
        <v>724</v>
      </c>
      <c r="D51" s="8" t="s">
        <v>725</v>
      </c>
      <c r="E51" s="18">
        <v>152</v>
      </c>
      <c r="F51" s="19">
        <v>185</v>
      </c>
      <c r="G51" s="20">
        <v>235</v>
      </c>
      <c r="H51" s="29">
        <v>280</v>
      </c>
    </row>
    <row r="52" spans="2:8" x14ac:dyDescent="0.35">
      <c r="B52" s="17">
        <v>9781009030519</v>
      </c>
      <c r="C52" s="8" t="s">
        <v>726</v>
      </c>
      <c r="D52" s="8" t="s">
        <v>727</v>
      </c>
      <c r="E52" s="18">
        <v>115</v>
      </c>
      <c r="F52" s="19">
        <v>140</v>
      </c>
      <c r="G52" s="20">
        <v>175</v>
      </c>
      <c r="H52" s="29">
        <v>210</v>
      </c>
    </row>
    <row r="53" spans="2:8" x14ac:dyDescent="0.35">
      <c r="B53" s="17">
        <v>9781009026451</v>
      </c>
      <c r="C53" s="8" t="s">
        <v>728</v>
      </c>
      <c r="D53" s="8" t="s">
        <v>729</v>
      </c>
      <c r="E53" s="18">
        <v>115</v>
      </c>
      <c r="F53" s="19">
        <v>140</v>
      </c>
      <c r="G53" s="20">
        <v>175</v>
      </c>
      <c r="H53" s="29">
        <v>210</v>
      </c>
    </row>
    <row r="54" spans="2:8" x14ac:dyDescent="0.35">
      <c r="B54" s="17">
        <v>9781009052924</v>
      </c>
      <c r="C54" s="8" t="s">
        <v>730</v>
      </c>
      <c r="D54" s="8" t="s">
        <v>731</v>
      </c>
      <c r="E54" s="18">
        <v>152</v>
      </c>
      <c r="F54" s="19">
        <v>185</v>
      </c>
      <c r="G54" s="20">
        <v>235</v>
      </c>
      <c r="H54" s="29">
        <v>280</v>
      </c>
    </row>
    <row r="55" spans="2:8" x14ac:dyDescent="0.35">
      <c r="B55" s="17">
        <v>9781009071840</v>
      </c>
      <c r="C55" s="8" t="s">
        <v>732</v>
      </c>
      <c r="D55" s="8" t="s">
        <v>733</v>
      </c>
      <c r="E55" s="18">
        <v>115</v>
      </c>
      <c r="F55" s="19">
        <v>140</v>
      </c>
      <c r="G55" s="20">
        <v>175</v>
      </c>
      <c r="H55" s="29">
        <v>210</v>
      </c>
    </row>
    <row r="56" spans="2:8" x14ac:dyDescent="0.35">
      <c r="B56" s="17">
        <v>9781009105712</v>
      </c>
      <c r="C56" s="8" t="s">
        <v>734</v>
      </c>
      <c r="D56" s="8" t="s">
        <v>735</v>
      </c>
      <c r="E56" s="18">
        <v>115</v>
      </c>
      <c r="F56" s="19">
        <v>140</v>
      </c>
      <c r="G56" s="20">
        <v>175</v>
      </c>
      <c r="H56" s="29">
        <v>210</v>
      </c>
    </row>
    <row r="57" spans="2:8" x14ac:dyDescent="0.35">
      <c r="B57" s="17">
        <v>9781009307253</v>
      </c>
      <c r="C57" s="8" t="s">
        <v>736</v>
      </c>
      <c r="D57" s="8" t="s">
        <v>737</v>
      </c>
      <c r="E57" s="18">
        <v>152</v>
      </c>
      <c r="F57" s="19">
        <v>185</v>
      </c>
      <c r="G57" s="20">
        <v>235</v>
      </c>
      <c r="H57" s="29">
        <v>280</v>
      </c>
    </row>
    <row r="58" spans="2:8" x14ac:dyDescent="0.35">
      <c r="B58" s="17">
        <v>9781009292061</v>
      </c>
      <c r="C58" s="8" t="s">
        <v>738</v>
      </c>
      <c r="D58" s="8" t="s">
        <v>739</v>
      </c>
      <c r="E58" s="18">
        <v>115</v>
      </c>
      <c r="F58" s="19">
        <v>140</v>
      </c>
      <c r="G58" s="20">
        <v>175</v>
      </c>
      <c r="H58" s="29">
        <v>210</v>
      </c>
    </row>
    <row r="59" spans="2:8" x14ac:dyDescent="0.35">
      <c r="B59" s="17">
        <v>9781009315555</v>
      </c>
      <c r="C59" s="8" t="s">
        <v>740</v>
      </c>
      <c r="D59" s="8" t="s">
        <v>741</v>
      </c>
      <c r="E59" s="18">
        <v>152</v>
      </c>
      <c r="F59" s="19">
        <v>185</v>
      </c>
      <c r="G59" s="20">
        <v>235</v>
      </c>
      <c r="H59" s="29">
        <v>280</v>
      </c>
    </row>
    <row r="60" spans="2:8" x14ac:dyDescent="0.35">
      <c r="B60" s="17">
        <v>9781009355247</v>
      </c>
      <c r="C60" s="8" t="s">
        <v>742</v>
      </c>
      <c r="D60" s="8" t="s">
        <v>743</v>
      </c>
      <c r="E60" s="18">
        <v>115</v>
      </c>
      <c r="F60" s="19">
        <v>140</v>
      </c>
      <c r="G60" s="20">
        <v>175</v>
      </c>
      <c r="H60" s="29">
        <v>210</v>
      </c>
    </row>
    <row r="61" spans="2:8" x14ac:dyDescent="0.35">
      <c r="B61" s="17">
        <v>9781009314473</v>
      </c>
      <c r="C61" s="8" t="s">
        <v>744</v>
      </c>
      <c r="D61" s="8" t="s">
        <v>745</v>
      </c>
      <c r="E61" s="18">
        <v>95</v>
      </c>
      <c r="F61" s="19">
        <v>105</v>
      </c>
      <c r="G61" s="20">
        <v>125</v>
      </c>
      <c r="H61" s="29">
        <v>170</v>
      </c>
    </row>
    <row r="62" spans="2:8" x14ac:dyDescent="0.35">
      <c r="B62" s="17">
        <v>9781009347204</v>
      </c>
      <c r="C62" s="8" t="s">
        <v>746</v>
      </c>
      <c r="D62" s="8" t="s">
        <v>747</v>
      </c>
      <c r="E62" s="18">
        <v>115</v>
      </c>
      <c r="F62" s="19">
        <v>140</v>
      </c>
      <c r="G62" s="20">
        <v>175</v>
      </c>
      <c r="H62" s="29">
        <v>210</v>
      </c>
    </row>
    <row r="63" spans="2:8" x14ac:dyDescent="0.35">
      <c r="B63" s="17">
        <v>9781009499392</v>
      </c>
      <c r="C63" s="8" t="s">
        <v>748</v>
      </c>
      <c r="D63" s="8" t="s">
        <v>749</v>
      </c>
      <c r="E63" s="18">
        <v>152</v>
      </c>
      <c r="F63" s="19">
        <v>185</v>
      </c>
      <c r="G63" s="20">
        <v>235</v>
      </c>
      <c r="H63" s="29">
        <v>280</v>
      </c>
    </row>
    <row r="64" spans="2:8" x14ac:dyDescent="0.35">
      <c r="B64" s="17">
        <v>9781009511933</v>
      </c>
      <c r="C64" s="8" t="s">
        <v>750</v>
      </c>
      <c r="D64" s="8" t="s">
        <v>751</v>
      </c>
      <c r="E64" s="18">
        <v>95</v>
      </c>
      <c r="F64" s="19">
        <v>105</v>
      </c>
      <c r="G64" s="20">
        <v>125</v>
      </c>
      <c r="H64" s="29">
        <v>170</v>
      </c>
    </row>
    <row r="65" spans="2:8" x14ac:dyDescent="0.35">
      <c r="B65" s="17">
        <v>9781009589543</v>
      </c>
      <c r="C65" s="8" t="s">
        <v>752</v>
      </c>
      <c r="D65" s="8" t="s">
        <v>753</v>
      </c>
      <c r="E65" s="18">
        <v>95</v>
      </c>
      <c r="F65" s="19">
        <v>105</v>
      </c>
      <c r="G65" s="20">
        <v>125</v>
      </c>
      <c r="H65" s="29">
        <v>170</v>
      </c>
    </row>
    <row r="66" spans="2:8" x14ac:dyDescent="0.35">
      <c r="B66" s="17">
        <v>9781108679367</v>
      </c>
      <c r="C66" s="31" t="s">
        <v>754</v>
      </c>
      <c r="D66" s="31" t="s">
        <v>755</v>
      </c>
      <c r="E66" s="18">
        <v>152</v>
      </c>
      <c r="F66" s="19">
        <v>185</v>
      </c>
      <c r="G66" s="20">
        <v>235</v>
      </c>
      <c r="H66" s="29">
        <v>280</v>
      </c>
    </row>
    <row r="67" spans="2:8" x14ac:dyDescent="0.35">
      <c r="B67" s="17">
        <v>9781108286886</v>
      </c>
      <c r="C67" s="31" t="s">
        <v>756</v>
      </c>
      <c r="D67" s="31" t="s">
        <v>757</v>
      </c>
      <c r="E67" s="18">
        <v>110</v>
      </c>
      <c r="F67" s="30">
        <v>128.38</v>
      </c>
      <c r="G67" s="20">
        <v>145</v>
      </c>
      <c r="H67" s="29">
        <v>193.59</v>
      </c>
    </row>
    <row r="68" spans="2:8" x14ac:dyDescent="0.35">
      <c r="B68" s="17">
        <v>9781108334846</v>
      </c>
      <c r="C68" s="31" t="s">
        <v>758</v>
      </c>
      <c r="D68" s="31" t="s">
        <v>759</v>
      </c>
      <c r="E68" s="18">
        <v>345</v>
      </c>
      <c r="F68" s="19">
        <v>410</v>
      </c>
      <c r="G68" s="20">
        <v>550</v>
      </c>
      <c r="H68" s="29">
        <v>630</v>
      </c>
    </row>
    <row r="69" spans="2:8" x14ac:dyDescent="0.35">
      <c r="B69" s="17">
        <v>9781108278119</v>
      </c>
      <c r="C69" s="31" t="s">
        <v>760</v>
      </c>
      <c r="D69" s="31" t="s">
        <v>761</v>
      </c>
      <c r="E69" s="18">
        <v>345</v>
      </c>
      <c r="F69" s="19">
        <v>410</v>
      </c>
      <c r="G69" s="20">
        <v>550</v>
      </c>
      <c r="H69" s="29">
        <v>630</v>
      </c>
    </row>
    <row r="70" spans="2:8" x14ac:dyDescent="0.35">
      <c r="B70" s="17">
        <v>9781009479264</v>
      </c>
      <c r="C70" s="31" t="s">
        <v>762</v>
      </c>
      <c r="D70" s="31" t="s">
        <v>699</v>
      </c>
      <c r="E70" s="18">
        <v>152</v>
      </c>
      <c r="F70" s="19">
        <v>185</v>
      </c>
      <c r="G70" s="20">
        <v>235</v>
      </c>
      <c r="H70" s="29">
        <v>280</v>
      </c>
    </row>
    <row r="71" spans="2:8" x14ac:dyDescent="0.35">
      <c r="B71" s="17">
        <v>9781108599405</v>
      </c>
      <c r="C71" s="31" t="s">
        <v>763</v>
      </c>
      <c r="D71" s="31" t="s">
        <v>764</v>
      </c>
      <c r="E71" s="18">
        <v>345</v>
      </c>
      <c r="F71" s="19">
        <v>410</v>
      </c>
      <c r="G71" s="20">
        <v>550</v>
      </c>
      <c r="H71" s="29">
        <v>630</v>
      </c>
    </row>
    <row r="72" spans="2:8" x14ac:dyDescent="0.35">
      <c r="B72" s="17">
        <v>9781108598248</v>
      </c>
      <c r="C72" s="31" t="s">
        <v>765</v>
      </c>
      <c r="D72" s="31" t="s">
        <v>764</v>
      </c>
      <c r="E72" s="18">
        <v>345</v>
      </c>
      <c r="F72" s="19">
        <v>410</v>
      </c>
      <c r="G72" s="20">
        <v>550</v>
      </c>
      <c r="H72" s="29">
        <v>630</v>
      </c>
    </row>
    <row r="73" spans="2:8" x14ac:dyDescent="0.35">
      <c r="B73" s="17">
        <v>9781108567671</v>
      </c>
      <c r="C73" s="31" t="s">
        <v>766</v>
      </c>
      <c r="D73" s="31" t="s">
        <v>764</v>
      </c>
      <c r="E73" s="18">
        <v>345</v>
      </c>
      <c r="F73" s="19">
        <v>410</v>
      </c>
      <c r="G73" s="20">
        <v>550</v>
      </c>
      <c r="H73" s="29">
        <v>630</v>
      </c>
    </row>
    <row r="74" spans="2:8" x14ac:dyDescent="0.35">
      <c r="B74" s="17">
        <v>9781009029957</v>
      </c>
      <c r="C74" s="31" t="s">
        <v>767</v>
      </c>
      <c r="D74" s="31" t="s">
        <v>768</v>
      </c>
      <c r="E74" s="18">
        <v>152</v>
      </c>
      <c r="F74" s="19">
        <v>185</v>
      </c>
      <c r="G74" s="20">
        <v>235</v>
      </c>
      <c r="H74" s="29">
        <v>280</v>
      </c>
    </row>
    <row r="75" spans="2:8" x14ac:dyDescent="0.35">
      <c r="E75" s="25">
        <f>SUM(E6:E74)</f>
        <v>10362</v>
      </c>
      <c r="F75" s="26">
        <f>SUM(F6:F74)</f>
        <v>12378.38</v>
      </c>
      <c r="G75" s="27">
        <f>SUM(G6:G74)</f>
        <v>15895</v>
      </c>
      <c r="H75" s="32">
        <f>SUM(H6:H74)</f>
        <v>18973.59</v>
      </c>
    </row>
    <row r="76" spans="2:8" x14ac:dyDescent="0.35">
      <c r="H76" s="15"/>
    </row>
    <row r="78" spans="2:8" x14ac:dyDescent="0.35">
      <c r="B78" s="24" t="s">
        <v>99</v>
      </c>
    </row>
    <row r="79" spans="2:8" x14ac:dyDescent="0.35">
      <c r="B79" s="33">
        <v>9781009532990</v>
      </c>
      <c r="C79" s="46" t="s">
        <v>769</v>
      </c>
      <c r="D79" s="46" t="s">
        <v>770</v>
      </c>
      <c r="E79" s="56" t="s">
        <v>102</v>
      </c>
      <c r="F79" s="52" t="s">
        <v>102</v>
      </c>
      <c r="G79" s="57" t="s">
        <v>102</v>
      </c>
      <c r="H79" s="58" t="s">
        <v>102</v>
      </c>
    </row>
    <row r="80" spans="2:8" x14ac:dyDescent="0.35">
      <c r="B80" s="39">
        <v>9781009282710</v>
      </c>
      <c r="C80" s="50" t="s">
        <v>771</v>
      </c>
      <c r="D80" s="50" t="s">
        <v>772</v>
      </c>
      <c r="E80" s="59" t="s">
        <v>102</v>
      </c>
      <c r="F80" s="59" t="s">
        <v>102</v>
      </c>
      <c r="G80" s="59" t="s">
        <v>102</v>
      </c>
      <c r="H80" s="60" t="s">
        <v>102</v>
      </c>
    </row>
  </sheetData>
  <mergeCells count="1">
    <mergeCell ref="B2:C2"/>
  </mergeCells>
  <hyperlinks>
    <hyperlink ref="B3" location="'All collections'!A1" display="Return to main page" xr:uid="{B14FA640-F69C-4B44-B0ED-623226E98E51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1 B M W k z O A 9 G l A A A A 9 g A A A B I A H A B D b 2 5 m a W c v U G F j a 2 F n Z S 5 4 b W w g o h g A K K A U A A A A A A A A A A A A A A A A A A A A A A A A A A A A h Y + x D o I w F E V / h X S n L b A Q 8 q i J D i 6 S m J g Y 1 6 Z U a I S H o c X y b w 5 + k r 8 g R l E 3 x 3 v u G e 6 9 X 2 + w G N s m u O j e m g 5 z E l F O A o 2 q K w 1 W O R n c M U z J Q s B W q p O s d D D J a L P R l j m p n T t n j H n v q U 9 o 1 1 c s 5 j x i h 2 K z U 7 V u J f n I 5 r 8 c G r R O o t J E w P 4 1 R s Q 0 S l I a p Z x y Y D O E w u B X i K e 9 z / Y H w m p o 3 N B r o T F c L 4 H N E d j 7 g 3 g A U E s D B B Q A A g A I A B d Q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U E x a K I p H u A 4 A A A A R A A A A E w A c A E Z v c m 1 1 b G F z L 1 N l Y 3 R p b 2 4 x L m 0 g o h g A K K A U A A A A A A A A A A A A A A A A A A A A A A A A A A A A K 0 5 N L s n M z 1 M I h t C G 1 g B Q S w E C L Q A U A A I A C A A X U E x a T M 4 D 0 a U A A A D 2 A A A A E g A A A A A A A A A A A A A A A A A A A A A A Q 2 9 u Z m l n L 1 B h Y 2 t h Z 2 U u e G 1 s U E s B A i 0 A F A A C A A g A F 1 B M W g / K 6 a u k A A A A 6 Q A A A B M A A A A A A A A A A A A A A A A A 8 Q A A A F t D b 2 5 0 Z W 5 0 X 1 R 5 c G V z X S 5 4 b W x Q S w E C L Q A U A A I A C A A X U E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b r L g v u 2 y E S 0 7 Z B c j s G + h g A A A A A C A A A A A A A D Z g A A w A A A A B A A A A D t 9 p e P 6 I U P u + 9 X 0 3 I g x L + 8 A A A A A A S A A A C g A A A A E A A A A A g 7 p R e J B + G d F 1 j 4 F u A q / x h Q A A A A a D o s U K O S y d w U F A o k L 0 u e I 6 S 5 2 p 7 D a e + q a L u Z K v f s + 9 q 5 e G R 9 T o V 4 Q 4 4 0 T 2 5 D Y H P w z M A q F p 0 o 3 L q A n k j M s y 9 i K l x Q M + T S f p 8 N X j w 4 h 1 P Y 0 T U U A A A A y b x O + b i n J U p 8 K U J S E + t F c h v B U U Q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3d06aa-465f-46b6-974c-43422bbfdbed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6" ma:contentTypeDescription="Create a new document." ma:contentTypeScope="" ma:versionID="62eb8564ae5d5863fdcf43d9fd965bef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8205b6f647042a536a416293d4d5e72a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4D3EA-DE3E-4AC8-AAC6-47A4BF3E44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937F0AF-6687-44D7-B27C-72EABB9D5B8C}">
  <ds:schemaRefs>
    <ds:schemaRef ds:uri="http://schemas.microsoft.com/office/2006/metadata/properties"/>
    <ds:schemaRef ds:uri="http://schemas.microsoft.com/office/infopath/2007/PartnerControls"/>
    <ds:schemaRef ds:uri="fb3d06aa-465f-46b6-974c-43422bbfdbed"/>
    <ds:schemaRef ds:uri="7424b78e-8606-4fd1-9a19-b6b90bbc0a1b"/>
  </ds:schemaRefs>
</ds:datastoreItem>
</file>

<file path=customXml/itemProps3.xml><?xml version="1.0" encoding="utf-8"?>
<ds:datastoreItem xmlns:ds="http://schemas.openxmlformats.org/officeDocument/2006/customXml" ds:itemID="{A2CACF1B-F9DE-454D-98C8-7AA18B319B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7507B6-BBD7-4458-9537-DBB727E36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collections</vt:lpstr>
      <vt:lpstr>AI and disruptive technologies</vt:lpstr>
      <vt:lpstr>Decolonising the curriculum</vt:lpstr>
      <vt:lpstr>Environmental sustainability &amp;</vt:lpstr>
      <vt:lpstr>Gender studies</vt:lpstr>
      <vt:lpstr>Mental health</vt:lpstr>
      <vt:lpstr>Race, law &amp; politics in the US</vt:lpstr>
      <vt:lpstr>Technology in society</vt:lpstr>
      <vt:lpstr>War &amp; conflict</vt:lpstr>
    </vt:vector>
  </TitlesOfParts>
  <Manager/>
  <Company>Cambridge University Press &amp;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 Cattermole</dc:creator>
  <cp:keywords/>
  <dc:description/>
  <cp:lastModifiedBy>Kerr Alexander</cp:lastModifiedBy>
  <cp:revision/>
  <dcterms:created xsi:type="dcterms:W3CDTF">2025-02-05T14:20:58Z</dcterms:created>
  <dcterms:modified xsi:type="dcterms:W3CDTF">2025-04-04T08:49:14Z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